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plfi-my.sharepoint.com/personal/teresa_tuominen_upl_fi/Documents/Tiedostot/UPL/"/>
    </mc:Choice>
  </mc:AlternateContent>
  <xr:revisionPtr revIDLastSave="12" documentId="8_{C6F1AC00-C07D-44D7-A157-F18648F53A32}" xr6:coauthVersionLast="47" xr6:coauthVersionMax="47" xr10:uidLastSave="{6777D5B2-B4F1-4295-83A2-F5A453947611}"/>
  <bookViews>
    <workbookView xWindow="-28920" yWindow="465" windowWidth="29040" windowHeight="15720" xr2:uid="{00000000-000D-0000-FFFF-FFFF00000000}"/>
  </bookViews>
  <sheets>
    <sheet name="Kaava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H54" i="1"/>
  <c r="H53" i="1"/>
  <c r="H52" i="1"/>
  <c r="H61" i="1"/>
  <c r="H60" i="1"/>
  <c r="H59" i="1"/>
  <c r="H58" i="1"/>
  <c r="H55" i="1"/>
  <c r="H48" i="1"/>
  <c r="H47" i="1"/>
  <c r="H46" i="1"/>
  <c r="H45" i="1"/>
  <c r="H44" i="1"/>
  <c r="H43" i="1"/>
  <c r="H38" i="1"/>
  <c r="H37" i="1"/>
  <c r="H36" i="1"/>
  <c r="H35" i="1"/>
  <c r="H34" i="1"/>
  <c r="H33" i="1"/>
  <c r="H62" i="1" l="1"/>
  <c r="H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Sari Tuuri-Salonen</author>
    <author>Your User Name</author>
    <author>Mikko Koskipahta</author>
    <author>Markku Savolainen</author>
  </authors>
  <commentList>
    <comment ref="F6" authorId="0" shapeId="0" xr:uid="{4E75C9E3-30EE-4191-AA6C-8EFEB21D00CC}">
      <text>
        <r>
          <rPr>
            <sz val="10"/>
            <color indexed="8"/>
            <rFont val="Arial"/>
          </rPr>
          <t xml:space="preserve">Jos olet kouluttanut aikaisemmin liitolle, sotua ei tarvita uudelleen.
Jos olet uusi kouluttaja, voit halutessasi ilmoittaa sotun loppuosan myös soittamalla liittoon, tietoturvan takaamiseksi.
Liitto ei säilytä henkilötietoja, ainoastaan tilitoimisto.
</t>
        </r>
      </text>
    </comment>
    <comment ref="A17" authorId="1" shapeId="0" xr:uid="{00000000-0006-0000-0000-000002000000}">
      <text>
        <r>
          <rPr>
            <sz val="11"/>
            <color indexed="8"/>
            <rFont val="Helvetica Neue"/>
          </rPr>
          <t>Your User Name:
Muodossa
PP.KK.VVVV</t>
        </r>
      </text>
    </comment>
    <comment ref="B17" authorId="1" shapeId="0" xr:uid="{00000000-0006-0000-0000-000003000000}">
      <text>
        <r>
          <rPr>
            <sz val="10"/>
            <color indexed="8"/>
            <rFont val="Arial"/>
          </rPr>
          <t>Muodossa
mm:hh</t>
        </r>
      </text>
    </comment>
    <comment ref="C17" authorId="1" shapeId="0" xr:uid="{00000000-0006-0000-0000-000004000000}">
      <text>
        <r>
          <rPr>
            <sz val="11"/>
            <color indexed="8"/>
            <rFont val="Helvetica Neue"/>
          </rPr>
          <t>Your User Name:
Muodossa
PP.KK.VVVV</t>
        </r>
      </text>
    </comment>
    <comment ref="E17" authorId="1" shapeId="0" xr:uid="{00000000-0006-0000-0000-000005000000}">
      <text>
        <r>
          <rPr>
            <sz val="11"/>
            <color indexed="8"/>
            <rFont val="Helvetica Neue"/>
          </rPr>
          <t xml:space="preserve">Your User Name:
Muodossa
mm:hh
</t>
        </r>
      </text>
    </comment>
    <comment ref="H28" authorId="0" shapeId="0" xr:uid="{00000000-0006-0000-0000-000008000000}">
      <text>
        <r>
          <rPr>
            <sz val="11"/>
            <color indexed="8"/>
            <rFont val="Helvetica Neue"/>
          </rPr>
          <t xml:space="preserve">Sari Tuuri-Salonen:
UPL/tilitoimisto täyttää
</t>
        </r>
      </text>
    </comment>
    <comment ref="H29" authorId="1" shapeId="0" xr:uid="{00000000-0006-0000-0000-000009000000}">
      <text>
        <r>
          <rPr>
            <sz val="11"/>
            <color indexed="8"/>
            <rFont val="Helvetica Neue"/>
          </rPr>
          <t xml:space="preserve">Your User Name:
UPL täyttää
</t>
        </r>
      </text>
    </comment>
    <comment ref="G33" authorId="1" shapeId="0" xr:uid="{00000000-0006-0000-0000-00000A000000}">
      <text>
        <r>
          <rPr>
            <sz val="11"/>
            <color indexed="8"/>
            <rFont val="Helvetica Neue"/>
          </rPr>
          <t>Your User Name:
Koulutuspäiviä                    Tunteja         Palkkio
0,5 -1                                  4 - 8              50 €
2 - 4                                    9 - 32            100 €
5 - 8                                    33 - 64          150 €
14 - 15 (vain YJK-kurssi)    yli 64             200 €
Kurssinjohtajan palkkio voidaan kurssinjohtajan harkinnan mukaan jakaa sellaisen henkilön kanssa, joka on suorittanut ko. tehtävistä merkittävän osan.</t>
        </r>
      </text>
    </comment>
    <comment ref="B43" authorId="2" shapeId="0" xr:uid="{00000000-0006-0000-0000-00000B000000}">
      <text>
        <r>
          <rPr>
            <sz val="11"/>
            <color indexed="8"/>
            <rFont val="Helvetica Neue"/>
          </rPr>
          <t xml:space="preserve">Mikko Koskipahta:
  Työmatkan kestoaika:                                Päivärahan enimmäismäärä:
 yli 6 tuntia (osapäiväraha)                                16,00 €
 yli 10 tuntia (kokopäiväraha)                            34,00 €
 kun matkaan käytetty aika ylitäää 
 viimeisen täyden matkavuorokauden
 -vähintaään 2 tunnilla                                     16,00 €
 -yli 6 tunnilla                                                 34,00 €
</t>
        </r>
      </text>
    </comment>
    <comment ref="A52" authorId="1" shapeId="0" xr:uid="{00000000-0006-0000-0000-00000C000000}">
      <text>
        <r>
          <rPr>
            <sz val="10"/>
            <color indexed="8"/>
            <rFont val="Arial"/>
          </rPr>
          <t>Lisää tähän matkustajien nimet</t>
        </r>
      </text>
    </comment>
    <comment ref="C52" authorId="3" shapeId="0" xr:uid="{00000000-0006-0000-0000-00000D000000}">
      <text>
        <r>
          <rPr>
            <sz val="11"/>
            <color indexed="8"/>
            <rFont val="Helvetica Neue"/>
          </rPr>
          <t>Markku Savolainen:
Laita lisämatkustajien määrä</t>
        </r>
      </text>
    </comment>
    <comment ref="F52" authorId="0" shapeId="0" xr:uid="{00000000-0006-0000-0000-00000E000000}">
      <text>
        <r>
          <rPr>
            <sz val="11"/>
            <color indexed="8"/>
            <rFont val="Helvetica Neue"/>
          </rPr>
          <t>Sari Tuuri-Salonen:
Yhdistä tähän kaikki kilometrit</t>
        </r>
      </text>
    </comment>
    <comment ref="A53" authorId="1" shapeId="0" xr:uid="{00000000-0006-0000-0000-00000F000000}">
      <text>
        <r>
          <rPr>
            <sz val="11"/>
            <color indexed="8"/>
            <rFont val="Helvetica Neue"/>
          </rPr>
          <t>Your User Name:
Lisää tähän matkustajien nimet</t>
        </r>
      </text>
    </comment>
    <comment ref="A54" authorId="1" shapeId="0" xr:uid="{00000000-0006-0000-0000-000010000000}">
      <text>
        <r>
          <rPr>
            <sz val="11"/>
            <color indexed="8"/>
            <rFont val="Helvetica Neue"/>
          </rPr>
          <t>Your User Name:
Lisää tähän matkustajien nimet</t>
        </r>
      </text>
    </comment>
    <comment ref="F55" authorId="1" shapeId="0" xr:uid="{00000000-0006-0000-0000-000011000000}">
      <text>
        <r>
          <rPr>
            <sz val="11"/>
            <color indexed="8"/>
            <rFont val="Helvetica Neue"/>
          </rPr>
          <t xml:space="preserve">Your User Name:
Laita tähän kuinka monta kilometriä kokonaismatkaan sisältyy peräkärryn vetoa 
</t>
        </r>
      </text>
    </comment>
  </commentList>
</comments>
</file>

<file path=xl/sharedStrings.xml><?xml version="1.0" encoding="utf-8"?>
<sst xmlns="http://schemas.openxmlformats.org/spreadsheetml/2006/main" count="107" uniqueCount="92">
  <si>
    <t>UUDENMAAN PELASTUSLIITTO</t>
  </si>
  <si>
    <t>MATKA- JA PALKKIOLASKU</t>
  </si>
  <si>
    <t>Vapaalantie 2 A 7,  01650 Vantaa</t>
  </si>
  <si>
    <t>LASKUTTAJAN YHTEYSTIEDOT</t>
  </si>
  <si>
    <t>Sukunimi /yrityksen, järjestön nimi</t>
  </si>
  <si>
    <t>Etunimi</t>
  </si>
  <si>
    <t xml:space="preserve">Sotu </t>
  </si>
  <si>
    <t>(Lue ohjeistus punaisen nuolen kohdalta.)</t>
  </si>
  <si>
    <t>Osoite</t>
  </si>
  <si>
    <t>Postinumero ja -toimipaikka</t>
  </si>
  <si>
    <t>Puh. nro päivisin</t>
  </si>
  <si>
    <t>Ammatti/arvo</t>
  </si>
  <si>
    <t>Pankki</t>
  </si>
  <si>
    <t>Tilinumero</t>
  </si>
  <si>
    <t>Sähköposti</t>
  </si>
  <si>
    <t>TILAISUUS</t>
  </si>
  <si>
    <t>Päivärahan laskenta (siirrä luvut kohtaan päivärahat)</t>
  </si>
  <si>
    <t>Lähtöpäivä</t>
  </si>
  <si>
    <t>klo:</t>
  </si>
  <si>
    <t>Tulopäivä</t>
  </si>
  <si>
    <t>Matka-aika</t>
  </si>
  <si>
    <t>vrk:</t>
  </si>
  <si>
    <t>tunteja:</t>
  </si>
  <si>
    <t>Paikka</t>
  </si>
  <si>
    <t>Tilaisuuden nimi  (vain yksi tilaisuus per matkalasku)</t>
  </si>
  <si>
    <t xml:space="preserve">MATKASELVITYS </t>
  </si>
  <si>
    <t>(Omalla autolla)</t>
  </si>
  <si>
    <t>Päiväys</t>
  </si>
  <si>
    <t>Alkoi-päättyi klo</t>
  </si>
  <si>
    <t>Kilometrit</t>
  </si>
  <si>
    <t>Matkareitti</t>
  </si>
  <si>
    <t>Tilaisuus</t>
  </si>
  <si>
    <t>00.00-00.00</t>
  </si>
  <si>
    <t>ALUE</t>
  </si>
  <si>
    <t>TILI/KP</t>
  </si>
  <si>
    <t>UPL</t>
  </si>
  <si>
    <t>PALKKIOT JA MUUT ENNAKONPID. ALAISET  KORV.</t>
  </si>
  <si>
    <t>Tili/palkkalaji</t>
  </si>
  <si>
    <t>Tunnit</t>
  </si>
  <si>
    <t>á €</t>
  </si>
  <si>
    <t>Brutto</t>
  </si>
  <si>
    <t>TyEL, KURSSINJOHTAJAN PALKKIO</t>
  </si>
  <si>
    <t>TyEL, KOULUTUSPALKKIO OPPITUNTI /HARJOITUSTUNTI</t>
  </si>
  <si>
    <t>TyEL, KOULUTUSPALKKIO JÄRJESTELYTUNTI</t>
  </si>
  <si>
    <t>LUENTOPALKKIO ULKOPUOL. ASIANTUNTIJALLE</t>
  </si>
  <si>
    <t>TYÖKORVAUS (myös matkakulut ovat veronalaisia)</t>
  </si>
  <si>
    <t>KÄYTTÖKORVAUS (myös matkakulut ovat veronalaisia)</t>
  </si>
  <si>
    <t>JOS SAMASTA TILAISUUDESTA MAKSETAAN MYÖHEMMIN  KOKOUS- TAI MUUTA PALKKIOTA,</t>
  </si>
  <si>
    <t>NIIN LAITA X RUUTUUN  (muuten matkakulut ovat rajoitetusti verovapaita):</t>
  </si>
  <si>
    <t>PÄIVÄRAHAT JA KILOM.KORV. JULKIS. KULKUN. MUK.</t>
  </si>
  <si>
    <t>Tili/kp</t>
  </si>
  <si>
    <t>Määrä</t>
  </si>
  <si>
    <t>KOKOPÄIVÄRAHA</t>
  </si>
  <si>
    <t>&gt; 10 tuntia</t>
  </si>
  <si>
    <t>OSAPÄIVÄRAHA</t>
  </si>
  <si>
    <t>&gt; 6 tuntia</t>
  </si>
  <si>
    <t>KOKOPÄIVÄRAHA ( sis. 1 ateria )</t>
  </si>
  <si>
    <t>OSAPÄIVÄRAHA ( sis. 1 ateria )</t>
  </si>
  <si>
    <t>ATERIAKORVAUS</t>
  </si>
  <si>
    <t>MUU KORVAUS</t>
  </si>
  <si>
    <t xml:space="preserve"> Mikä?</t>
  </si>
  <si>
    <t>KORVAUS JULKISEN KULKUN. MUKAAN   ( oma auto )</t>
  </si>
  <si>
    <r>
      <t xml:space="preserve">Laita *henkilöiden nimet ja </t>
    </r>
    <r>
      <rPr>
        <b/>
        <sz val="10"/>
        <color indexed="11"/>
        <rFont val="Arial"/>
        <family val="2"/>
      </rPr>
      <t>**</t>
    </r>
    <r>
      <rPr>
        <sz val="10"/>
        <color indexed="11"/>
        <rFont val="Arial"/>
        <family val="2"/>
      </rPr>
      <t xml:space="preserve">lisämatkustajien määrä </t>
    </r>
  </si>
  <si>
    <t xml:space="preserve">KM-KORVAUS (oma auto)       </t>
  </si>
  <si>
    <t>**</t>
  </si>
  <si>
    <t>a´0,04 €</t>
  </si>
  <si>
    <t>Km</t>
  </si>
  <si>
    <t>*</t>
  </si>
  <si>
    <t>PERÄKÄRRY</t>
  </si>
  <si>
    <t>KULUKORVAUKSET (numeroidut tositteet liitteenä)</t>
  </si>
  <si>
    <t>Tili/Alv/kp</t>
  </si>
  <si>
    <t>PÄIVÄYS JA ALLEKIRJOITUS</t>
  </si>
  <si>
    <t>Bruttokulut yht.</t>
  </si>
  <si>
    <t>+</t>
  </si>
  <si>
    <t>LASKUTTAJA:</t>
  </si>
  <si>
    <t>Maksetaan</t>
  </si>
  <si>
    <t>+ -</t>
  </si>
  <si>
    <t xml:space="preserve">  ________________________</t>
  </si>
  <si>
    <t>HYVÄKSYJÄ:</t>
  </si>
  <si>
    <t>Ennakonpidätys ilman verokorttia 60 %</t>
  </si>
  <si>
    <t>Tarkastaja:</t>
  </si>
  <si>
    <t>Matkakustannusten korvauksissa noudatetaan valtion matkustussääntöä.</t>
  </si>
  <si>
    <t>Tallennathan laskun nimelläsi, kiitos.</t>
  </si>
  <si>
    <t>Palautus seuraavan kuun toiseen päivään mennessä liiton yhteyshenkilölle etunimi.sukunimi@upl.fi. Maksupäivä on kuun 15 päivä.</t>
  </si>
  <si>
    <t>á 0,57 €</t>
  </si>
  <si>
    <r>
      <t xml:space="preserve">MATKA- JA MAJOITUSKUL. </t>
    </r>
    <r>
      <rPr>
        <b/>
        <sz val="8"/>
        <color indexed="8"/>
        <rFont val="Arial"/>
        <family val="2"/>
      </rPr>
      <t>ALV 25,5 %</t>
    </r>
    <r>
      <rPr>
        <sz val="8"/>
        <color indexed="8"/>
        <rFont val="Arial"/>
        <family val="2"/>
      </rPr>
      <t>, Liitteet:</t>
    </r>
  </si>
  <si>
    <r>
      <t xml:space="preserve">MUUT KORVAUKSET </t>
    </r>
    <r>
      <rPr>
        <b/>
        <sz val="8"/>
        <color indexed="8"/>
        <rFont val="Arial"/>
        <family val="2"/>
      </rPr>
      <t>ALV 25,5 %</t>
    </r>
    <r>
      <rPr>
        <sz val="8"/>
        <color indexed="8"/>
        <rFont val="Arial"/>
        <family val="2"/>
      </rPr>
      <t>, Liitteet:</t>
    </r>
  </si>
  <si>
    <r>
      <t xml:space="preserve">MATKA- JA MAJOITUSKUL. </t>
    </r>
    <r>
      <rPr>
        <b/>
        <sz val="8"/>
        <color indexed="8"/>
        <rFont val="Arial"/>
        <family val="2"/>
      </rPr>
      <t xml:space="preserve">ALV  0-14  %, </t>
    </r>
    <r>
      <rPr>
        <sz val="8"/>
        <color indexed="8"/>
        <rFont val="Arial"/>
        <family val="2"/>
      </rPr>
      <t>Liitteet:</t>
    </r>
  </si>
  <si>
    <r>
      <t xml:space="preserve">MUUT KORVAUKSET </t>
    </r>
    <r>
      <rPr>
        <b/>
        <sz val="8"/>
        <color indexed="8"/>
        <rFont val="Arial"/>
        <family val="2"/>
      </rPr>
      <t>ALV 0 - 14 %</t>
    </r>
    <r>
      <rPr>
        <sz val="8"/>
        <color indexed="8"/>
        <rFont val="Arial"/>
        <family val="2"/>
      </rPr>
      <t>, Liitteet:</t>
    </r>
  </si>
  <si>
    <t>____/____ 2026</t>
  </si>
  <si>
    <t xml:space="preserve">____/____ 2026                </t>
  </si>
  <si>
    <t>Lomake 2026, voimassa 1.1.2026 alkaen.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</si>
</sst>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€&quot;"/>
    <numFmt numFmtId="165" formatCode="d&quot;.&quot;m&quot;.&quot;yy"/>
    <numFmt numFmtId="166" formatCode="d&quot;.&quot;m&quot;.&quot;yyyy"/>
    <numFmt numFmtId="167" formatCode="#,##0.00&quot; &quot;;&quot;-&quot;#,##0.00&quot; &quot;"/>
    <numFmt numFmtId="168" formatCode="#,##0.00&quot; &quot;;\(#,##0.00\)"/>
    <numFmt numFmtId="169" formatCode="#,##0.00&quot;   &quot;"/>
    <numFmt numFmtId="170" formatCode="&quot;-&quot;0.00&quot; &quot;"/>
    <numFmt numFmtId="171" formatCode="[$-F400]h:mm:ss\ AM/PM"/>
    <numFmt numFmtId="172" formatCode="d\.m\.yyyy;@"/>
    <numFmt numFmtId="173" formatCode="0.00;[Red]0.00"/>
  </numFmts>
  <fonts count="35">
    <font>
      <sz val="10"/>
      <color indexed="8"/>
      <name val="Arial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u/>
      <sz val="10"/>
      <color indexed="11"/>
      <name val="Arial"/>
      <family val="2"/>
    </font>
    <font>
      <b/>
      <sz val="12"/>
      <color indexed="8"/>
      <name val="Arial"/>
      <family val="2"/>
    </font>
    <font>
      <sz val="11"/>
      <color indexed="8"/>
      <name val="Helvetica Neue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11"/>
      <name val="Arial"/>
      <family val="2"/>
    </font>
    <font>
      <sz val="16"/>
      <color indexed="8"/>
      <name val="Arial"/>
      <family val="2"/>
    </font>
    <font>
      <b/>
      <sz val="9"/>
      <color indexed="15"/>
      <name val="Arial"/>
      <family val="2"/>
    </font>
    <font>
      <b/>
      <sz val="10"/>
      <color indexed="15"/>
      <name val="Arial"/>
      <family val="2"/>
    </font>
    <font>
      <sz val="8"/>
      <color indexed="15"/>
      <name val="Arial"/>
      <family val="2"/>
    </font>
    <font>
      <sz val="9"/>
      <color indexed="15"/>
      <name val="Arial"/>
      <family val="2"/>
    </font>
    <font>
      <sz val="10"/>
      <color indexed="15"/>
      <name val="Arial"/>
      <family val="2"/>
    </font>
    <font>
      <sz val="11"/>
      <color indexed="15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0"/>
      <color indexed="11"/>
      <name val="Arial"/>
      <family val="2"/>
    </font>
    <font>
      <sz val="14"/>
      <color indexed="11"/>
      <name val="Arial"/>
      <family val="2"/>
    </font>
    <font>
      <sz val="12"/>
      <color indexed="11"/>
      <name val="Arial"/>
      <family val="2"/>
    </font>
    <font>
      <sz val="11"/>
      <color indexed="8"/>
      <name val="Arial"/>
      <family val="2"/>
    </font>
    <font>
      <b/>
      <sz val="11"/>
      <color indexed="11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sz val="8.5"/>
      <color indexed="8"/>
      <name val="Arial"/>
      <family val="2"/>
    </font>
    <font>
      <sz val="10"/>
      <color theme="8" tint="0.59999389629810485"/>
      <name val="Arial"/>
      <family val="2"/>
    </font>
    <font>
      <sz val="10"/>
      <color rgb="FFCDE8EF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8.5"/>
      <color rgb="FFFF000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10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theme="0" tint="-0.3499862666707357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64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2" xfId="0" applyNumberFormat="1" applyFont="1" applyFill="1" applyBorder="1"/>
    <xf numFmtId="0" fontId="0" fillId="2" borderId="2" xfId="0" applyFill="1" applyBorder="1"/>
    <xf numFmtId="49" fontId="2" fillId="2" borderId="2" xfId="0" applyNumberFormat="1" applyFont="1" applyFill="1" applyBorder="1"/>
    <xf numFmtId="0" fontId="0" fillId="2" borderId="4" xfId="0" applyFill="1" applyBorder="1"/>
    <xf numFmtId="49" fontId="4" fillId="2" borderId="5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49" fontId="5" fillId="2" borderId="5" xfId="0" applyNumberFormat="1" applyFont="1" applyFill="1" applyBorder="1"/>
    <xf numFmtId="49" fontId="6" fillId="2" borderId="5" xfId="0" applyNumberFormat="1" applyFont="1" applyFill="1" applyBorder="1"/>
    <xf numFmtId="0" fontId="0" fillId="2" borderId="7" xfId="0" applyFill="1" applyBorder="1"/>
    <xf numFmtId="0" fontId="7" fillId="2" borderId="8" xfId="0" applyFont="1" applyFill="1" applyBorder="1"/>
    <xf numFmtId="0" fontId="3" fillId="2" borderId="8" xfId="0" applyFont="1" applyFill="1" applyBorder="1"/>
    <xf numFmtId="0" fontId="0" fillId="2" borderId="8" xfId="0" applyFill="1" applyBorder="1"/>
    <xf numFmtId="0" fontId="2" fillId="2" borderId="8" xfId="0" applyFont="1" applyFill="1" applyBorder="1"/>
    <xf numFmtId="0" fontId="0" fillId="2" borderId="9" xfId="0" applyFill="1" applyBorder="1"/>
    <xf numFmtId="49" fontId="0" fillId="2" borderId="20" xfId="0" applyNumberFormat="1" applyFill="1" applyBorder="1" applyAlignment="1">
      <alignment horizontal="left" vertical="center"/>
    </xf>
    <xf numFmtId="164" fontId="0" fillId="2" borderId="16" xfId="0" applyNumberFormat="1" applyFill="1" applyBorder="1"/>
    <xf numFmtId="14" fontId="0" fillId="2" borderId="20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20" fontId="0" fillId="2" borderId="27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0" fillId="2" borderId="27" xfId="0" applyNumberFormat="1" applyFill="1" applyBorder="1" applyAlignment="1">
      <alignment horizontal="left"/>
    </xf>
    <xf numFmtId="0" fontId="0" fillId="2" borderId="28" xfId="0" applyFill="1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0" fontId="0" fillId="2" borderId="31" xfId="0" applyFill="1" applyBorder="1"/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166" fontId="11" fillId="2" borderId="5" xfId="0" applyNumberFormat="1" applyFont="1" applyFill="1" applyBorder="1"/>
    <xf numFmtId="14" fontId="0" fillId="2" borderId="8" xfId="0" applyNumberFormat="1" applyFill="1" applyBorder="1" applyAlignment="1">
      <alignment vertical="center"/>
    </xf>
    <xf numFmtId="0" fontId="0" fillId="2" borderId="34" xfId="0" applyFill="1" applyBorder="1"/>
    <xf numFmtId="0" fontId="11" fillId="2" borderId="3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center"/>
    </xf>
    <xf numFmtId="166" fontId="11" fillId="2" borderId="8" xfId="0" applyNumberFormat="1" applyFont="1" applyFill="1" applyBorder="1"/>
    <xf numFmtId="14" fontId="0" fillId="2" borderId="11" xfId="0" applyNumberForma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49" fontId="15" fillId="2" borderId="23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166" fontId="14" fillId="2" borderId="12" xfId="0" applyNumberFormat="1" applyFont="1" applyFill="1" applyBorder="1"/>
    <xf numFmtId="49" fontId="16" fillId="2" borderId="23" xfId="0" applyNumberFormat="1" applyFont="1" applyFill="1" applyBorder="1" applyAlignment="1">
      <alignment horizontal="center" vertical="center"/>
    </xf>
    <xf numFmtId="2" fontId="17" fillId="2" borderId="23" xfId="0" applyNumberFormat="1" applyFont="1" applyFill="1" applyBorder="1" applyAlignment="1">
      <alignment horizontal="center" vertical="center"/>
    </xf>
    <xf numFmtId="167" fontId="17" fillId="2" borderId="23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166" fontId="17" fillId="2" borderId="12" xfId="0" applyNumberFormat="1" applyFont="1" applyFill="1" applyBorder="1"/>
    <xf numFmtId="0" fontId="15" fillId="2" borderId="26" xfId="0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left" vertical="center"/>
    </xf>
    <xf numFmtId="166" fontId="17" fillId="2" borderId="27" xfId="0" applyNumberFormat="1" applyFont="1" applyFill="1" applyBorder="1"/>
    <xf numFmtId="49" fontId="18" fillId="2" borderId="27" xfId="0" applyNumberFormat="1" applyFont="1" applyFill="1" applyBorder="1" applyAlignment="1">
      <alignment vertical="center"/>
    </xf>
    <xf numFmtId="2" fontId="17" fillId="2" borderId="27" xfId="0" applyNumberFormat="1" applyFont="1" applyFill="1" applyBorder="1" applyAlignment="1">
      <alignment horizontal="center" vertical="center"/>
    </xf>
    <xf numFmtId="167" fontId="17" fillId="2" borderId="27" xfId="0" applyNumberFormat="1" applyFont="1" applyFill="1" applyBorder="1" applyAlignment="1">
      <alignment horizontal="center" vertical="center"/>
    </xf>
    <xf numFmtId="2" fontId="17" fillId="2" borderId="40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166" fontId="17" fillId="2" borderId="5" xfId="0" applyNumberFormat="1" applyFont="1" applyFill="1" applyBorder="1"/>
    <xf numFmtId="49" fontId="18" fillId="2" borderId="5" xfId="0" applyNumberFormat="1" applyFont="1" applyFill="1" applyBorder="1" applyAlignment="1">
      <alignment vertical="center"/>
    </xf>
    <xf numFmtId="2" fontId="17" fillId="2" borderId="5" xfId="0" applyNumberFormat="1" applyFont="1" applyFill="1" applyBorder="1" applyAlignment="1">
      <alignment horizontal="center" vertical="center"/>
    </xf>
    <xf numFmtId="167" fontId="17" fillId="2" borderId="5" xfId="0" applyNumberFormat="1" applyFont="1" applyFill="1" applyBorder="1" applyAlignment="1">
      <alignment horizontal="center" vertical="center"/>
    </xf>
    <xf numFmtId="2" fontId="17" fillId="2" borderId="41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66" fontId="17" fillId="2" borderId="8" xfId="0" applyNumberFormat="1" applyFont="1" applyFill="1" applyBorder="1"/>
    <xf numFmtId="49" fontId="17" fillId="2" borderId="8" xfId="0" applyNumberFormat="1" applyFont="1" applyFill="1" applyBorder="1" applyAlignment="1">
      <alignment vertical="center"/>
    </xf>
    <xf numFmtId="2" fontId="17" fillId="2" borderId="8" xfId="0" applyNumberFormat="1" applyFont="1" applyFill="1" applyBorder="1" applyAlignment="1">
      <alignment horizontal="center" vertical="center"/>
    </xf>
    <xf numFmtId="167" fontId="17" fillId="2" borderId="3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/>
    <xf numFmtId="49" fontId="20" fillId="2" borderId="1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23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8" fontId="3" fillId="2" borderId="23" xfId="0" applyNumberFormat="1" applyFont="1" applyFill="1" applyBorder="1"/>
    <xf numFmtId="0" fontId="20" fillId="2" borderId="37" xfId="0" applyFont="1" applyFill="1" applyBorder="1"/>
    <xf numFmtId="168" fontId="0" fillId="2" borderId="11" xfId="0" applyNumberFormat="1" applyFill="1" applyBorder="1"/>
    <xf numFmtId="169" fontId="0" fillId="2" borderId="43" xfId="0" applyNumberFormat="1" applyFill="1" applyBorder="1"/>
    <xf numFmtId="0" fontId="0" fillId="2" borderId="23" xfId="0" applyNumberFormat="1" applyFill="1" applyBorder="1"/>
    <xf numFmtId="0" fontId="0" fillId="2" borderId="23" xfId="0" applyFill="1" applyBorder="1"/>
    <xf numFmtId="49" fontId="20" fillId="2" borderId="10" xfId="0" applyNumberFormat="1" applyFont="1" applyFill="1" applyBorder="1" applyAlignment="1">
      <alignment horizontal="left"/>
    </xf>
    <xf numFmtId="0" fontId="0" fillId="3" borderId="23" xfId="0" applyFill="1" applyBorder="1"/>
    <xf numFmtId="0" fontId="0" fillId="2" borderId="37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169" fontId="0" fillId="2" borderId="11" xfId="0" applyNumberFormat="1" applyFill="1" applyBorder="1"/>
    <xf numFmtId="49" fontId="20" fillId="2" borderId="23" xfId="0" applyNumberFormat="1" applyFont="1" applyFill="1" applyBorder="1" applyAlignment="1">
      <alignment horizontal="left"/>
    </xf>
    <xf numFmtId="169" fontId="0" fillId="3" borderId="23" xfId="0" applyNumberFormat="1" applyFill="1" applyBorder="1"/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/>
    </xf>
    <xf numFmtId="49" fontId="20" fillId="2" borderId="23" xfId="0" applyNumberFormat="1" applyFont="1" applyFill="1" applyBorder="1" applyAlignment="1">
      <alignment horizontal="center"/>
    </xf>
    <xf numFmtId="49" fontId="3" fillId="2" borderId="26" xfId="0" applyNumberFormat="1" applyFont="1" applyFill="1" applyBorder="1"/>
    <xf numFmtId="49" fontId="0" fillId="2" borderId="27" xfId="0" applyNumberFormat="1" applyFill="1" applyBorder="1"/>
    <xf numFmtId="49" fontId="0" fillId="2" borderId="44" xfId="0" applyNumberFormat="1" applyFill="1" applyBorder="1"/>
    <xf numFmtId="49" fontId="3" fillId="2" borderId="10" xfId="0" applyNumberFormat="1" applyFont="1" applyFill="1" applyBorder="1"/>
    <xf numFmtId="49" fontId="0" fillId="2" borderId="12" xfId="0" applyNumberFormat="1" applyFill="1" applyBorder="1" applyAlignment="1">
      <alignment horizontal="right"/>
    </xf>
    <xf numFmtId="49" fontId="3" fillId="2" borderId="4" xfId="0" applyNumberFormat="1" applyFont="1" applyFill="1" applyBorder="1"/>
    <xf numFmtId="49" fontId="0" fillId="2" borderId="5" xfId="0" applyNumberFormat="1" applyFill="1" applyBorder="1"/>
    <xf numFmtId="49" fontId="0" fillId="2" borderId="45" xfId="0" applyNumberFormat="1" applyFill="1" applyBorder="1"/>
    <xf numFmtId="0" fontId="3" fillId="2" borderId="10" xfId="0" applyFont="1" applyFill="1" applyBorder="1"/>
    <xf numFmtId="49" fontId="0" fillId="2" borderId="4" xfId="0" applyNumberFormat="1" applyFill="1" applyBorder="1"/>
    <xf numFmtId="49" fontId="0" fillId="2" borderId="45" xfId="0" applyNumberFormat="1" applyFill="1" applyBorder="1" applyAlignment="1">
      <alignment horizontal="left"/>
    </xf>
    <xf numFmtId="49" fontId="0" fillId="2" borderId="11" xfId="0" applyNumberFormat="1" applyFill="1" applyBorder="1" applyAlignment="1">
      <alignment horizontal="right"/>
    </xf>
    <xf numFmtId="49" fontId="0" fillId="2" borderId="12" xfId="0" applyNumberFormat="1" applyFill="1" applyBorder="1"/>
    <xf numFmtId="49" fontId="11" fillId="2" borderId="5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0" fontId="3" fillId="2" borderId="27" xfId="0" applyFont="1" applyFill="1" applyBorder="1"/>
    <xf numFmtId="49" fontId="20" fillId="2" borderId="27" xfId="0" applyNumberFormat="1" applyFont="1" applyFill="1" applyBorder="1"/>
    <xf numFmtId="168" fontId="21" fillId="2" borderId="40" xfId="0" applyNumberFormat="1" applyFont="1" applyFill="1" applyBorder="1" applyAlignment="1">
      <alignment horizontal="right"/>
    </xf>
    <xf numFmtId="49" fontId="9" fillId="2" borderId="5" xfId="0" applyNumberFormat="1" applyFont="1" applyFill="1" applyBorder="1"/>
    <xf numFmtId="49" fontId="26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/>
    <xf numFmtId="49" fontId="11" fillId="2" borderId="5" xfId="0" applyNumberFormat="1" applyFont="1" applyFill="1" applyBorder="1"/>
    <xf numFmtId="49" fontId="0" fillId="2" borderId="46" xfId="0" applyNumberFormat="1" applyFill="1" applyBorder="1"/>
    <xf numFmtId="49" fontId="0" fillId="2" borderId="47" xfId="0" applyNumberFormat="1" applyFill="1" applyBorder="1"/>
    <xf numFmtId="0" fontId="0" fillId="2" borderId="47" xfId="0" applyFill="1" applyBorder="1"/>
    <xf numFmtId="49" fontId="28" fillId="2" borderId="5" xfId="0" applyNumberFormat="1" applyFont="1" applyFill="1" applyBorder="1"/>
    <xf numFmtId="0" fontId="28" fillId="2" borderId="5" xfId="0" applyFont="1" applyFill="1" applyBorder="1"/>
    <xf numFmtId="0" fontId="28" fillId="0" borderId="0" xfId="0" applyNumberFormat="1" applyFont="1"/>
    <xf numFmtId="0" fontId="0" fillId="2" borderId="48" xfId="0" applyFill="1" applyBorder="1"/>
    <xf numFmtId="168" fontId="3" fillId="4" borderId="23" xfId="0" applyNumberFormat="1" applyFont="1" applyFill="1" applyBorder="1"/>
    <xf numFmtId="169" fontId="3" fillId="4" borderId="23" xfId="0" applyNumberFormat="1" applyFont="1" applyFill="1" applyBorder="1" applyProtection="1">
      <protection locked="0"/>
    </xf>
    <xf numFmtId="0" fontId="0" fillId="5" borderId="23" xfId="0" applyFill="1" applyBorder="1" applyAlignment="1">
      <alignment horizontal="center"/>
    </xf>
    <xf numFmtId="0" fontId="0" fillId="5" borderId="23" xfId="0" applyNumberFormat="1" applyFill="1" applyBorder="1" applyAlignment="1">
      <alignment horizontal="center"/>
    </xf>
    <xf numFmtId="2" fontId="17" fillId="5" borderId="2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/>
    </xf>
    <xf numFmtId="167" fontId="14" fillId="4" borderId="23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NumberFormat="1" applyFont="1" applyFill="1"/>
    <xf numFmtId="49" fontId="30" fillId="6" borderId="8" xfId="0" applyNumberFormat="1" applyFont="1" applyFill="1" applyBorder="1" applyAlignment="1">
      <alignment horizontal="left" vertical="center"/>
    </xf>
    <xf numFmtId="0" fontId="30" fillId="6" borderId="8" xfId="0" applyFont="1" applyFill="1" applyBorder="1" applyAlignment="1">
      <alignment horizontal="left" vertical="center"/>
    </xf>
    <xf numFmtId="0" fontId="30" fillId="6" borderId="50" xfId="0" applyFont="1" applyFill="1" applyBorder="1" applyAlignment="1">
      <alignment horizontal="left" vertical="center"/>
    </xf>
    <xf numFmtId="49" fontId="3" fillId="6" borderId="13" xfId="0" applyNumberFormat="1" applyFont="1" applyFill="1" applyBorder="1" applyAlignment="1">
      <alignment vertical="top"/>
    </xf>
    <xf numFmtId="49" fontId="3" fillId="6" borderId="14" xfId="0" applyNumberFormat="1" applyFont="1" applyFill="1" applyBorder="1" applyAlignment="1">
      <alignment vertical="top"/>
    </xf>
    <xf numFmtId="49" fontId="3" fillId="6" borderId="15" xfId="0" applyNumberFormat="1" applyFont="1" applyFill="1" applyBorder="1" applyAlignment="1">
      <alignment vertical="top"/>
    </xf>
    <xf numFmtId="49" fontId="3" fillId="6" borderId="13" xfId="0" applyNumberFormat="1" applyFont="1" applyFill="1" applyBorder="1"/>
    <xf numFmtId="49" fontId="3" fillId="6" borderId="15" xfId="0" applyNumberFormat="1" applyFont="1" applyFill="1" applyBorder="1"/>
    <xf numFmtId="49" fontId="3" fillId="6" borderId="14" xfId="0" applyNumberFormat="1" applyFont="1" applyFill="1" applyBorder="1"/>
    <xf numFmtId="49" fontId="0" fillId="6" borderId="15" xfId="0" applyNumberFormat="1" applyFill="1" applyBorder="1"/>
    <xf numFmtId="49" fontId="9" fillId="6" borderId="13" xfId="0" applyNumberFormat="1" applyFont="1" applyFill="1" applyBorder="1" applyAlignment="1">
      <alignment horizontal="left" vertical="center"/>
    </xf>
    <xf numFmtId="49" fontId="9" fillId="6" borderId="14" xfId="0" applyNumberFormat="1" applyFont="1" applyFill="1" applyBorder="1" applyAlignment="1">
      <alignment horizontal="left" vertical="center"/>
    </xf>
    <xf numFmtId="49" fontId="9" fillId="6" borderId="15" xfId="0" applyNumberFormat="1" applyFont="1" applyFill="1" applyBorder="1" applyAlignment="1">
      <alignment horizontal="left" vertical="center"/>
    </xf>
    <xf numFmtId="0" fontId="9" fillId="6" borderId="15" xfId="0" applyFont="1" applyFill="1" applyBorder="1" applyAlignment="1">
      <alignment horizontal="left" vertical="center"/>
    </xf>
    <xf numFmtId="49" fontId="3" fillId="6" borderId="10" xfId="0" applyNumberFormat="1" applyFont="1" applyFill="1" applyBorder="1" applyAlignment="1">
      <alignment horizontal="left" vertical="center"/>
    </xf>
    <xf numFmtId="49" fontId="0" fillId="6" borderId="11" xfId="0" applyNumberFormat="1" applyFill="1" applyBorder="1" applyAlignment="1">
      <alignment horizontal="left" vertical="center"/>
    </xf>
    <xf numFmtId="49" fontId="0" fillId="6" borderId="12" xfId="0" applyNumberFormat="1" applyFill="1" applyBorder="1" applyAlignment="1">
      <alignment horizontal="left" vertical="center"/>
    </xf>
    <xf numFmtId="49" fontId="9" fillId="6" borderId="21" xfId="0" applyNumberFormat="1" applyFont="1" applyFill="1" applyBorder="1" applyAlignment="1">
      <alignment vertical="center"/>
    </xf>
    <xf numFmtId="49" fontId="9" fillId="6" borderId="19" xfId="0" applyNumberFormat="1" applyFont="1" applyFill="1" applyBorder="1" applyAlignment="1">
      <alignment vertical="center"/>
    </xf>
    <xf numFmtId="49" fontId="9" fillId="6" borderId="13" xfId="0" applyNumberFormat="1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49" fontId="9" fillId="6" borderId="14" xfId="0" applyNumberFormat="1" applyFont="1" applyFill="1" applyBorder="1" applyAlignment="1">
      <alignment horizontal="center" vertical="center"/>
    </xf>
    <xf numFmtId="49" fontId="9" fillId="6" borderId="15" xfId="0" applyNumberFormat="1" applyFont="1" applyFill="1" applyBorder="1" applyAlignment="1">
      <alignment horizontal="center" vertical="center"/>
    </xf>
    <xf numFmtId="49" fontId="9" fillId="6" borderId="14" xfId="0" applyNumberFormat="1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49" fontId="3" fillId="6" borderId="19" xfId="0" applyNumberFormat="1" applyFont="1" applyFill="1" applyBorder="1"/>
    <xf numFmtId="49" fontId="3" fillId="6" borderId="29" xfId="0" applyNumberFormat="1" applyFont="1" applyFill="1" applyBorder="1" applyAlignment="1">
      <alignment horizontal="center"/>
    </xf>
    <xf numFmtId="49" fontId="3" fillId="6" borderId="30" xfId="0" applyNumberFormat="1" applyFont="1" applyFill="1" applyBorder="1" applyAlignment="1">
      <alignment horizontal="center"/>
    </xf>
    <xf numFmtId="2" fontId="17" fillId="6" borderId="23" xfId="0" applyNumberFormat="1" applyFont="1" applyFill="1" applyBorder="1" applyAlignment="1">
      <alignment horizontal="center" vertical="center"/>
    </xf>
    <xf numFmtId="2" fontId="19" fillId="6" borderId="42" xfId="0" applyNumberFormat="1" applyFont="1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/>
    </xf>
    <xf numFmtId="170" fontId="0" fillId="6" borderId="23" xfId="0" applyNumberFormat="1" applyFill="1" applyBorder="1" applyAlignment="1">
      <alignment horizontal="center"/>
    </xf>
    <xf numFmtId="168" fontId="25" fillId="6" borderId="23" xfId="0" applyNumberFormat="1" applyFont="1" applyFill="1" applyBorder="1" applyAlignment="1">
      <alignment horizontal="right"/>
    </xf>
    <xf numFmtId="0" fontId="31" fillId="2" borderId="5" xfId="0" applyFont="1" applyFill="1" applyBorder="1"/>
    <xf numFmtId="49" fontId="3" fillId="7" borderId="10" xfId="0" applyNumberFormat="1" applyFont="1" applyFill="1" applyBorder="1"/>
    <xf numFmtId="0" fontId="3" fillId="7" borderId="11" xfId="0" applyFont="1" applyFill="1" applyBorder="1"/>
    <xf numFmtId="0" fontId="0" fillId="7" borderId="11" xfId="0" applyFill="1" applyBorder="1"/>
    <xf numFmtId="0" fontId="0" fillId="7" borderId="12" xfId="0" applyFill="1" applyBorder="1"/>
    <xf numFmtId="49" fontId="3" fillId="7" borderId="10" xfId="0" applyNumberFormat="1" applyFont="1" applyFill="1" applyBorder="1" applyAlignment="1">
      <alignment horizontal="left" vertical="center"/>
    </xf>
    <xf numFmtId="49" fontId="0" fillId="7" borderId="11" xfId="0" applyNumberFormat="1" applyFill="1" applyBorder="1" applyAlignment="1">
      <alignment horizontal="left" vertical="center"/>
    </xf>
    <xf numFmtId="49" fontId="0" fillId="7" borderId="12" xfId="0" applyNumberFormat="1" applyFill="1" applyBorder="1" applyAlignment="1">
      <alignment horizontal="left" vertical="center"/>
    </xf>
    <xf numFmtId="49" fontId="3" fillId="7" borderId="11" xfId="0" applyNumberFormat="1" applyFont="1" applyFill="1" applyBorder="1"/>
    <xf numFmtId="49" fontId="14" fillId="7" borderId="11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/>
    </xf>
    <xf numFmtId="49" fontId="14" fillId="7" borderId="12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/>
    <xf numFmtId="49" fontId="3" fillId="7" borderId="12" xfId="0" applyNumberFormat="1" applyFont="1" applyFill="1" applyBorder="1" applyAlignment="1">
      <alignment horizontal="center"/>
    </xf>
    <xf numFmtId="0" fontId="20" fillId="7" borderId="12" xfId="0" applyFont="1" applyFill="1" applyBorder="1"/>
    <xf numFmtId="49" fontId="22" fillId="7" borderId="23" xfId="0" applyNumberFormat="1" applyFont="1" applyFill="1" applyBorder="1" applyAlignment="1">
      <alignment horizontal="left"/>
    </xf>
    <xf numFmtId="49" fontId="3" fillId="7" borderId="23" xfId="0" applyNumberFormat="1" applyFont="1" applyFill="1" applyBorder="1" applyAlignment="1">
      <alignment horizontal="left"/>
    </xf>
    <xf numFmtId="49" fontId="14" fillId="7" borderId="10" xfId="0" applyNumberFormat="1" applyFont="1" applyFill="1" applyBorder="1" applyAlignment="1">
      <alignment horizontal="center" vertical="center"/>
    </xf>
    <xf numFmtId="49" fontId="3" fillId="7" borderId="23" xfId="0" applyNumberFormat="1" applyFont="1" applyFill="1" applyBorder="1" applyAlignment="1">
      <alignment horizontal="center"/>
    </xf>
    <xf numFmtId="0" fontId="0" fillId="7" borderId="23" xfId="0" applyNumberFormat="1" applyFill="1" applyBorder="1"/>
    <xf numFmtId="0" fontId="9" fillId="7" borderId="11" xfId="0" applyFont="1" applyFill="1" applyBorder="1"/>
    <xf numFmtId="49" fontId="0" fillId="4" borderId="49" xfId="0" applyNumberForma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50" xfId="0" applyFill="1" applyBorder="1" applyAlignment="1">
      <alignment horizontal="left" vertical="center"/>
    </xf>
    <xf numFmtId="0" fontId="0" fillId="4" borderId="0" xfId="0" applyNumberFormat="1" applyFill="1"/>
    <xf numFmtId="49" fontId="32" fillId="6" borderId="49" xfId="0" applyNumberFormat="1" applyFont="1" applyFill="1" applyBorder="1" applyAlignment="1">
      <alignment horizontal="left" vertical="center"/>
    </xf>
    <xf numFmtId="49" fontId="3" fillId="6" borderId="14" xfId="0" applyNumberFormat="1" applyFont="1" applyFill="1" applyBorder="1" applyAlignment="1">
      <alignment horizontal="left" vertical="center"/>
    </xf>
    <xf numFmtId="49" fontId="3" fillId="6" borderId="13" xfId="0" applyNumberFormat="1" applyFont="1" applyFill="1" applyBorder="1" applyAlignment="1">
      <alignment horizontal="left" vertical="center"/>
    </xf>
    <xf numFmtId="49" fontId="3" fillId="6" borderId="19" xfId="0" applyNumberFormat="1" applyFont="1" applyFill="1" applyBorder="1" applyAlignment="1">
      <alignment horizontal="left" vertical="center"/>
    </xf>
    <xf numFmtId="0" fontId="2" fillId="0" borderId="0" xfId="0" applyNumberFormat="1" applyFont="1"/>
    <xf numFmtId="49" fontId="33" fillId="2" borderId="4" xfId="0" applyNumberFormat="1" applyFont="1" applyFill="1" applyBorder="1"/>
    <xf numFmtId="2" fontId="0" fillId="7" borderId="23" xfId="0" applyNumberFormat="1" applyFill="1" applyBorder="1"/>
    <xf numFmtId="2" fontId="34" fillId="0" borderId="0" xfId="0" applyNumberFormat="1" applyFont="1"/>
    <xf numFmtId="171" fontId="34" fillId="2" borderId="20" xfId="0" applyNumberFormat="1" applyFont="1" applyFill="1" applyBorder="1" applyAlignment="1">
      <alignment horizontal="center" vertical="center"/>
    </xf>
    <xf numFmtId="172" fontId="34" fillId="2" borderId="20" xfId="0" applyNumberFormat="1" applyFont="1" applyFill="1" applyBorder="1" applyAlignment="1">
      <alignment horizontal="left" vertical="center"/>
    </xf>
    <xf numFmtId="173" fontId="34" fillId="2" borderId="18" xfId="0" applyNumberFormat="1" applyFont="1" applyFill="1" applyBorder="1" applyAlignment="1">
      <alignment horizontal="center"/>
    </xf>
    <xf numFmtId="173" fontId="0" fillId="2" borderId="17" xfId="0" applyNumberFormat="1" applyFill="1" applyBorder="1" applyAlignment="1">
      <alignment horizontal="center"/>
    </xf>
    <xf numFmtId="49" fontId="0" fillId="2" borderId="5" xfId="0" applyNumberFormat="1" applyFill="1" applyBorder="1"/>
    <xf numFmtId="0" fontId="0" fillId="2" borderId="5" xfId="0" applyFill="1" applyBorder="1"/>
    <xf numFmtId="2" fontId="0" fillId="2" borderId="10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49" fontId="23" fillId="2" borderId="10" xfId="0" applyNumberFormat="1" applyFont="1" applyFill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49" fontId="11" fillId="2" borderId="11" xfId="0" applyNumberFormat="1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0" fillId="2" borderId="11" xfId="0" applyFill="1" applyBorder="1"/>
    <xf numFmtId="49" fontId="3" fillId="6" borderId="13" xfId="0" applyNumberFormat="1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49" fontId="0" fillId="2" borderId="16" xfId="0" applyNumberFormat="1" applyFill="1" applyBorder="1" applyAlignment="1">
      <alignment horizontal="left" vertical="center" readingOrder="1"/>
    </xf>
    <xf numFmtId="0" fontId="0" fillId="2" borderId="17" xfId="0" applyFill="1" applyBorder="1" applyAlignment="1">
      <alignment horizontal="left" vertical="center" readingOrder="1"/>
    </xf>
    <xf numFmtId="0" fontId="0" fillId="2" borderId="18" xfId="0" applyFill="1" applyBorder="1" applyAlignment="1">
      <alignment horizontal="left" vertical="center" readingOrder="1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6" xfId="0" applyNumberForma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172" fontId="34" fillId="2" borderId="16" xfId="0" applyNumberFormat="1" applyFont="1" applyFill="1" applyBorder="1" applyAlignment="1">
      <alignment horizontal="center" vertical="center"/>
    </xf>
    <xf numFmtId="172" fontId="0" fillId="2" borderId="18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5" fillId="2" borderId="32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left" vertical="center"/>
    </xf>
    <xf numFmtId="0" fontId="13" fillId="7" borderId="11" xfId="0" applyFont="1" applyFill="1" applyBorder="1" applyAlignment="1">
      <alignment horizontal="left" vertical="center"/>
    </xf>
    <xf numFmtId="2" fontId="0" fillId="2" borderId="16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49" fontId="27" fillId="2" borderId="5" xfId="0" applyNumberFormat="1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0" fontId="10" fillId="2" borderId="33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49" fontId="20" fillId="2" borderId="5" xfId="0" applyNumberFormat="1" applyFont="1" applyFill="1" applyBorder="1"/>
    <xf numFmtId="0" fontId="0" fillId="2" borderId="40" xfId="0" applyFill="1" applyBorder="1"/>
    <xf numFmtId="49" fontId="20" fillId="2" borderId="10" xfId="0" applyNumberFormat="1" applyFont="1" applyFill="1" applyBorder="1" applyAlignment="1">
      <alignment horizontal="left"/>
    </xf>
    <xf numFmtId="49" fontId="3" fillId="6" borderId="13" xfId="0" applyNumberFormat="1" applyFont="1" applyFill="1" applyBorder="1" applyAlignment="1">
      <alignment horizontal="center"/>
    </xf>
    <xf numFmtId="20" fontId="3" fillId="6" borderId="15" xfId="0" applyNumberFormat="1" applyFont="1" applyFill="1" applyBorder="1" applyAlignment="1">
      <alignment horizontal="center"/>
    </xf>
    <xf numFmtId="49" fontId="3" fillId="6" borderId="13" xfId="0" applyNumberFormat="1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</cellXfs>
  <cellStyles count="1">
    <cellStyle name="Normaali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FFFF99"/>
      <rgbColor rgb="FFCCFFFF"/>
      <rgbColor rgb="FFCCFFCC"/>
      <rgbColor rgb="FF333333"/>
      <rgbColor rgb="FF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  <color rgb="FF66FFFF"/>
      <color rgb="FFCDE8E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50</xdr:row>
      <xdr:rowOff>47624</xdr:rowOff>
    </xdr:from>
    <xdr:to>
      <xdr:col>2</xdr:col>
      <xdr:colOff>361950</xdr:colOff>
      <xdr:row>50</xdr:row>
      <xdr:rowOff>219074</xdr:rowOff>
    </xdr:to>
    <xdr:sp macro="" textlink="">
      <xdr:nvSpPr>
        <xdr:cNvPr id="19" name="Line 3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flipH="1">
          <a:off x="2486025" y="8849359"/>
          <a:ext cx="85726" cy="1714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0</xdr:col>
      <xdr:colOff>28575</xdr:colOff>
      <xdr:row>0</xdr:row>
      <xdr:rowOff>57150</xdr:rowOff>
    </xdr:from>
    <xdr:to>
      <xdr:col>0</xdr:col>
      <xdr:colOff>742950</xdr:colOff>
      <xdr:row>3</xdr:row>
      <xdr:rowOff>42960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6098819F-84FC-D1B4-62B6-241CE2FF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714375" cy="71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-te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dist="35921" dir="2700000" rotWithShape="0">
              <a:srgbClr val="000000"/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dist="35921" dir="2700000" rotWithShape="0">
            <a:srgbClr val="000000"/>
          </a:outerShdw>
        </a:effectLst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120" zoomScaleNormal="120" workbookViewId="0">
      <selection activeCell="G48" sqref="G48"/>
    </sheetView>
  </sheetViews>
  <sheetFormatPr defaultColWidth="9.140625" defaultRowHeight="12.75" customHeight="1"/>
  <cols>
    <col min="1" max="2" width="14.42578125" style="1" customWidth="1"/>
    <col min="3" max="3" width="8" style="1" customWidth="1"/>
    <col min="4" max="4" width="8.28515625" style="1" customWidth="1"/>
    <col min="5" max="5" width="19.5703125" style="1" customWidth="1"/>
    <col min="6" max="6" width="15.28515625" style="1" customWidth="1"/>
    <col min="7" max="7" width="19.28515625" style="1" customWidth="1"/>
    <col min="8" max="8" width="25.5703125" style="1" customWidth="1"/>
    <col min="9" max="9" width="9.140625" style="1" customWidth="1"/>
    <col min="10" max="16384" width="9.140625" style="1"/>
  </cols>
  <sheetData>
    <row r="1" spans="1:8" ht="20.25" customHeight="1">
      <c r="A1" s="2"/>
      <c r="B1" s="3" t="s">
        <v>0</v>
      </c>
      <c r="C1" s="4"/>
      <c r="D1" s="4"/>
      <c r="E1" s="4"/>
      <c r="F1" s="4"/>
      <c r="G1" s="5"/>
      <c r="H1" s="138">
        <v>2026</v>
      </c>
    </row>
    <row r="2" spans="1:8" ht="18.75" customHeight="1">
      <c r="A2" s="6"/>
      <c r="B2" s="7" t="s">
        <v>1</v>
      </c>
      <c r="C2" s="8"/>
      <c r="D2" s="8"/>
      <c r="E2" s="8"/>
      <c r="F2" s="8"/>
      <c r="G2" s="8"/>
      <c r="H2" s="9"/>
    </row>
    <row r="3" spans="1:8" ht="18.75" customHeight="1">
      <c r="A3" s="6"/>
      <c r="B3" s="10" t="s">
        <v>2</v>
      </c>
      <c r="C3" s="8"/>
      <c r="D3" s="8"/>
      <c r="E3" s="11"/>
      <c r="F3" s="8"/>
      <c r="G3" s="8"/>
      <c r="H3" s="9"/>
    </row>
    <row r="4" spans="1:8" ht="11.25" customHeight="1">
      <c r="A4" s="12"/>
      <c r="B4" s="13"/>
      <c r="C4" s="14"/>
      <c r="D4" s="15"/>
      <c r="E4" s="15"/>
      <c r="F4" s="15"/>
      <c r="G4" s="16"/>
      <c r="H4" s="17"/>
    </row>
    <row r="5" spans="1:8" ht="12.75" customHeight="1">
      <c r="A5" s="175" t="s">
        <v>3</v>
      </c>
      <c r="B5" s="176"/>
      <c r="C5" s="176"/>
      <c r="D5" s="177"/>
      <c r="E5" s="177"/>
      <c r="F5" s="177"/>
      <c r="G5" s="177"/>
      <c r="H5" s="178"/>
    </row>
    <row r="6" spans="1:8" ht="12.75" customHeight="1">
      <c r="A6" s="144" t="s">
        <v>4</v>
      </c>
      <c r="B6" s="145"/>
      <c r="C6" s="146"/>
      <c r="D6" s="147" t="s">
        <v>5</v>
      </c>
      <c r="E6" s="148"/>
      <c r="F6" s="147" t="s">
        <v>6</v>
      </c>
      <c r="G6" s="149" t="s">
        <v>7</v>
      </c>
      <c r="H6" s="150"/>
    </row>
    <row r="7" spans="1:8" ht="20.100000000000001" customHeight="1">
      <c r="A7" s="231"/>
      <c r="B7" s="232"/>
      <c r="C7" s="233"/>
      <c r="D7" s="231"/>
      <c r="E7" s="233"/>
      <c r="F7" s="231"/>
      <c r="G7" s="234"/>
      <c r="H7" s="235"/>
    </row>
    <row r="8" spans="1:8" ht="11.25" customHeight="1">
      <c r="A8" s="202" t="s">
        <v>8</v>
      </c>
      <c r="B8" s="201"/>
      <c r="C8" s="152"/>
      <c r="D8" s="153"/>
      <c r="E8" s="202" t="s">
        <v>9</v>
      </c>
      <c r="F8" s="154"/>
      <c r="G8" s="262" t="s">
        <v>10</v>
      </c>
      <c r="H8" s="263"/>
    </row>
    <row r="9" spans="1:8" ht="20.100000000000001" customHeight="1">
      <c r="A9" s="226"/>
      <c r="B9" s="227"/>
      <c r="C9" s="227"/>
      <c r="D9" s="228"/>
      <c r="E9" s="231"/>
      <c r="F9" s="233"/>
      <c r="G9" s="231"/>
      <c r="H9" s="235"/>
    </row>
    <row r="10" spans="1:8" ht="11.25" customHeight="1">
      <c r="A10" s="202" t="s">
        <v>11</v>
      </c>
      <c r="B10" s="201"/>
      <c r="C10" s="152"/>
      <c r="D10" s="153"/>
      <c r="E10" s="203" t="s">
        <v>12</v>
      </c>
      <c r="F10" s="202" t="s">
        <v>13</v>
      </c>
      <c r="G10" s="152"/>
      <c r="H10" s="153"/>
    </row>
    <row r="11" spans="1:8" ht="20.100000000000001" customHeight="1">
      <c r="A11" s="231"/>
      <c r="B11" s="234"/>
      <c r="C11" s="234"/>
      <c r="D11" s="235"/>
      <c r="E11" s="18"/>
      <c r="F11" s="231"/>
      <c r="G11" s="232"/>
      <c r="H11" s="233"/>
    </row>
    <row r="12" spans="1:8" s="140" customFormat="1" ht="11.25" customHeight="1">
      <c r="A12" s="200" t="s">
        <v>14</v>
      </c>
      <c r="B12" s="141"/>
      <c r="C12" s="141"/>
      <c r="D12" s="141"/>
      <c r="E12" s="141"/>
      <c r="F12" s="141"/>
      <c r="G12" s="142"/>
      <c r="H12" s="143"/>
    </row>
    <row r="13" spans="1:8" s="199" customFormat="1" ht="20.100000000000001" customHeight="1">
      <c r="A13" s="195"/>
      <c r="B13" s="196"/>
      <c r="C13" s="196"/>
      <c r="D13" s="196"/>
      <c r="E13" s="196"/>
      <c r="F13" s="196"/>
      <c r="G13" s="197"/>
      <c r="H13" s="198"/>
    </row>
    <row r="14" spans="1:8" ht="12.75" customHeight="1">
      <c r="A14" s="179" t="s">
        <v>15</v>
      </c>
      <c r="B14" s="180"/>
      <c r="C14" s="180"/>
      <c r="D14" s="180"/>
      <c r="E14" s="180"/>
      <c r="F14" s="180"/>
      <c r="G14" s="180"/>
      <c r="H14" s="181"/>
    </row>
    <row r="15" spans="1:8" ht="12.75" customHeight="1">
      <c r="A15" s="155" t="s">
        <v>16</v>
      </c>
      <c r="B15" s="156"/>
      <c r="C15" s="156"/>
      <c r="D15" s="156"/>
      <c r="E15" s="156"/>
      <c r="F15" s="156"/>
      <c r="G15" s="156"/>
      <c r="H15" s="157"/>
    </row>
    <row r="16" spans="1:8" ht="11.25" customHeight="1">
      <c r="A16" s="158" t="s">
        <v>17</v>
      </c>
      <c r="B16" s="159" t="s">
        <v>18</v>
      </c>
      <c r="C16" s="160" t="s">
        <v>19</v>
      </c>
      <c r="D16" s="161"/>
      <c r="E16" s="159" t="s">
        <v>18</v>
      </c>
      <c r="F16" s="160" t="s">
        <v>20</v>
      </c>
      <c r="G16" s="162" t="s">
        <v>21</v>
      </c>
      <c r="H16" s="163" t="s">
        <v>22</v>
      </c>
    </row>
    <row r="17" spans="1:9" ht="24.95" customHeight="1">
      <c r="A17" s="209"/>
      <c r="B17" s="208"/>
      <c r="C17" s="236"/>
      <c r="D17" s="237"/>
      <c r="E17" s="208"/>
      <c r="F17" s="19"/>
      <c r="G17" s="211" t="str">
        <f>IF(C17="","",INT((C17+E17)-(A17+B17)))</f>
        <v/>
      </c>
      <c r="H17" s="210" t="str">
        <f>IF(C17="","",(((C17+E17)-(A17+B17))-G17)*24)</f>
        <v/>
      </c>
      <c r="I17" s="207"/>
    </row>
    <row r="18" spans="1:9" ht="9.75" customHeight="1">
      <c r="A18" s="151" t="s">
        <v>23</v>
      </c>
      <c r="B18" s="164" t="s">
        <v>24</v>
      </c>
      <c r="C18" s="165"/>
      <c r="D18" s="165"/>
      <c r="E18" s="165"/>
      <c r="F18" s="165"/>
      <c r="G18" s="165"/>
      <c r="H18" s="161"/>
    </row>
    <row r="19" spans="1:9" ht="35.1" customHeight="1">
      <c r="A19" s="216"/>
      <c r="B19" s="217"/>
      <c r="C19" s="217"/>
      <c r="D19" s="217"/>
      <c r="E19" s="217"/>
      <c r="F19" s="217"/>
      <c r="G19" s="217"/>
      <c r="H19" s="218"/>
    </row>
    <row r="20" spans="1:9" ht="12.75" customHeight="1">
      <c r="A20" s="175" t="s">
        <v>25</v>
      </c>
      <c r="B20" s="176"/>
      <c r="C20" s="176"/>
      <c r="D20" s="182" t="s">
        <v>26</v>
      </c>
      <c r="E20" s="177"/>
      <c r="F20" s="177"/>
      <c r="G20" s="177"/>
      <c r="H20" s="178"/>
    </row>
    <row r="21" spans="1:9" ht="12.75" customHeight="1">
      <c r="A21" s="166" t="s">
        <v>27</v>
      </c>
      <c r="B21" s="166" t="s">
        <v>28</v>
      </c>
      <c r="C21" s="260" t="s">
        <v>29</v>
      </c>
      <c r="D21" s="261"/>
      <c r="E21" s="224" t="s">
        <v>30</v>
      </c>
      <c r="F21" s="225"/>
      <c r="G21" s="224" t="s">
        <v>31</v>
      </c>
      <c r="H21" s="225"/>
    </row>
    <row r="22" spans="1:9" ht="12.75" customHeight="1">
      <c r="A22" s="20"/>
      <c r="B22" s="21" t="s">
        <v>32</v>
      </c>
      <c r="C22" s="247"/>
      <c r="D22" s="248"/>
      <c r="E22" s="238"/>
      <c r="F22" s="239"/>
      <c r="G22" s="238"/>
      <c r="H22" s="239"/>
    </row>
    <row r="23" spans="1:9" ht="12.75" customHeight="1">
      <c r="A23" s="22"/>
      <c r="B23" s="23" t="s">
        <v>32</v>
      </c>
      <c r="C23" s="214"/>
      <c r="D23" s="215"/>
      <c r="E23" s="24"/>
      <c r="F23" s="25"/>
      <c r="G23" s="24"/>
      <c r="H23" s="25"/>
    </row>
    <row r="24" spans="1:9" ht="12.75" customHeight="1">
      <c r="A24" s="22"/>
      <c r="B24" s="23" t="s">
        <v>32</v>
      </c>
      <c r="C24" s="214"/>
      <c r="D24" s="215"/>
      <c r="E24" s="24"/>
      <c r="F24" s="25"/>
      <c r="G24" s="24"/>
      <c r="H24" s="25"/>
    </row>
    <row r="25" spans="1:9" ht="12.75" customHeight="1">
      <c r="A25" s="22"/>
      <c r="B25" s="23" t="s">
        <v>32</v>
      </c>
      <c r="C25" s="214"/>
      <c r="D25" s="215"/>
      <c r="E25" s="251"/>
      <c r="F25" s="252"/>
      <c r="G25" s="251"/>
      <c r="H25" s="252"/>
    </row>
    <row r="26" spans="1:9" ht="12.75" customHeight="1">
      <c r="A26" s="22"/>
      <c r="B26" s="23" t="s">
        <v>32</v>
      </c>
      <c r="C26" s="214"/>
      <c r="D26" s="215"/>
      <c r="E26" s="251"/>
      <c r="F26" s="252"/>
      <c r="G26" s="251"/>
      <c r="H26" s="252"/>
    </row>
    <row r="27" spans="1:9" ht="12.75" customHeight="1">
      <c r="A27" s="22"/>
      <c r="B27" s="23" t="s">
        <v>32</v>
      </c>
      <c r="C27" s="214"/>
      <c r="D27" s="215"/>
      <c r="E27" s="251"/>
      <c r="F27" s="252"/>
      <c r="G27" s="253"/>
      <c r="H27" s="254"/>
    </row>
    <row r="28" spans="1:9" ht="16.5" customHeight="1">
      <c r="A28" s="26"/>
      <c r="B28" s="27"/>
      <c r="C28" s="28"/>
      <c r="D28" s="28"/>
      <c r="E28" s="29"/>
      <c r="F28" s="30"/>
      <c r="G28" s="167" t="s">
        <v>33</v>
      </c>
      <c r="H28" s="168" t="s">
        <v>34</v>
      </c>
    </row>
    <row r="29" spans="1:9" ht="13.15" customHeight="1">
      <c r="A29" s="32"/>
      <c r="B29" s="31"/>
      <c r="C29" s="8"/>
      <c r="D29" s="8"/>
      <c r="E29" s="32"/>
      <c r="F29" s="33"/>
      <c r="G29" s="240" t="s">
        <v>35</v>
      </c>
      <c r="H29" s="255"/>
    </row>
    <row r="30" spans="1:9" ht="13.15" customHeight="1">
      <c r="A30" s="34"/>
      <c r="B30" s="35"/>
      <c r="C30" s="36"/>
      <c r="D30" s="37"/>
      <c r="E30" s="38"/>
      <c r="F30" s="39"/>
      <c r="G30" s="241"/>
      <c r="H30" s="256"/>
    </row>
    <row r="31" spans="1:9" ht="8.1" customHeight="1">
      <c r="A31" s="40"/>
      <c r="B31" s="41"/>
      <c r="C31" s="35"/>
      <c r="D31" s="42"/>
      <c r="E31" s="43"/>
      <c r="F31" s="43"/>
      <c r="G31" s="44"/>
      <c r="H31" s="45"/>
    </row>
    <row r="32" spans="1:9" ht="14.25" customHeight="1">
      <c r="A32" s="245" t="s">
        <v>36</v>
      </c>
      <c r="B32" s="246"/>
      <c r="C32" s="246"/>
      <c r="D32" s="246"/>
      <c r="E32" s="183" t="s">
        <v>37</v>
      </c>
      <c r="F32" s="183" t="s">
        <v>38</v>
      </c>
      <c r="G32" s="184" t="s">
        <v>39</v>
      </c>
      <c r="H32" s="185" t="s">
        <v>40</v>
      </c>
    </row>
    <row r="33" spans="1:8" ht="13.5" customHeight="1">
      <c r="A33" s="46" t="s">
        <v>41</v>
      </c>
      <c r="B33" s="47"/>
      <c r="C33" s="48"/>
      <c r="D33" s="49"/>
      <c r="E33" s="50"/>
      <c r="F33" s="51"/>
      <c r="G33" s="52"/>
      <c r="H33" s="169">
        <f t="shared" ref="H33:H38" si="0">F33*G33</f>
        <v>0</v>
      </c>
    </row>
    <row r="34" spans="1:8" ht="13.5" customHeight="1">
      <c r="A34" s="46" t="s">
        <v>42</v>
      </c>
      <c r="B34" s="47"/>
      <c r="C34" s="48"/>
      <c r="D34" s="49"/>
      <c r="E34" s="50"/>
      <c r="F34" s="137"/>
      <c r="G34" s="139">
        <v>38.5</v>
      </c>
      <c r="H34" s="169">
        <f t="shared" si="0"/>
        <v>0</v>
      </c>
    </row>
    <row r="35" spans="1:8" ht="13.5" customHeight="1">
      <c r="A35" s="242" t="s">
        <v>43</v>
      </c>
      <c r="B35" s="243"/>
      <c r="C35" s="243"/>
      <c r="D35" s="244"/>
      <c r="E35" s="50"/>
      <c r="F35" s="137"/>
      <c r="G35" s="139">
        <v>27.5</v>
      </c>
      <c r="H35" s="169">
        <f t="shared" si="0"/>
        <v>0</v>
      </c>
    </row>
    <row r="36" spans="1:8" ht="13.5" customHeight="1">
      <c r="A36" s="46" t="s">
        <v>44</v>
      </c>
      <c r="B36" s="47"/>
      <c r="C36" s="48"/>
      <c r="D36" s="49"/>
      <c r="E36" s="50"/>
      <c r="F36" s="51"/>
      <c r="G36" s="52"/>
      <c r="H36" s="169">
        <f t="shared" si="0"/>
        <v>0</v>
      </c>
    </row>
    <row r="37" spans="1:8" ht="13.5" customHeight="1">
      <c r="A37" s="53" t="s">
        <v>45</v>
      </c>
      <c r="B37" s="48"/>
      <c r="C37" s="48"/>
      <c r="D37" s="49"/>
      <c r="E37" s="50"/>
      <c r="F37" s="51"/>
      <c r="G37" s="52"/>
      <c r="H37" s="169">
        <f t="shared" si="0"/>
        <v>0</v>
      </c>
    </row>
    <row r="38" spans="1:8" ht="13.5" customHeight="1">
      <c r="A38" s="53" t="s">
        <v>46</v>
      </c>
      <c r="B38" s="54"/>
      <c r="C38" s="54"/>
      <c r="D38" s="55"/>
      <c r="E38" s="50"/>
      <c r="F38" s="51"/>
      <c r="G38" s="52"/>
      <c r="H38" s="169">
        <f t="shared" si="0"/>
        <v>0</v>
      </c>
    </row>
    <row r="39" spans="1:8" ht="8.1" customHeight="1">
      <c r="A39" s="56"/>
      <c r="B39" s="57"/>
      <c r="C39" s="57"/>
      <c r="D39" s="58"/>
      <c r="E39" s="59"/>
      <c r="F39" s="60"/>
      <c r="G39" s="61"/>
      <c r="H39" s="62"/>
    </row>
    <row r="40" spans="1:8" ht="13.5" customHeight="1">
      <c r="A40" s="63" t="s">
        <v>47</v>
      </c>
      <c r="B40" s="64"/>
      <c r="C40" s="64"/>
      <c r="D40" s="65"/>
      <c r="E40" s="66"/>
      <c r="F40" s="67"/>
      <c r="G40" s="68"/>
      <c r="H40" s="69"/>
    </row>
    <row r="41" spans="1:8" ht="18" customHeight="1">
      <c r="A41" s="70" t="s">
        <v>48</v>
      </c>
      <c r="B41" s="71"/>
      <c r="C41" s="71"/>
      <c r="D41" s="72"/>
      <c r="E41" s="73"/>
      <c r="F41" s="74"/>
      <c r="G41" s="75"/>
      <c r="H41" s="170"/>
    </row>
    <row r="42" spans="1:8" ht="12.75" customHeight="1">
      <c r="A42" s="186" t="s">
        <v>49</v>
      </c>
      <c r="B42" s="176"/>
      <c r="C42" s="176"/>
      <c r="D42" s="177"/>
      <c r="E42" s="183" t="s">
        <v>50</v>
      </c>
      <c r="F42" s="184" t="s">
        <v>51</v>
      </c>
      <c r="G42" s="184" t="s">
        <v>39</v>
      </c>
      <c r="H42" s="187" t="s">
        <v>40</v>
      </c>
    </row>
    <row r="43" spans="1:8" ht="13.5" customHeight="1">
      <c r="A43" s="76" t="s">
        <v>52</v>
      </c>
      <c r="B43" s="77" t="s">
        <v>53</v>
      </c>
      <c r="C43" s="78"/>
      <c r="D43" s="79"/>
      <c r="E43" s="80"/>
      <c r="F43" s="135"/>
      <c r="G43" s="133">
        <v>54</v>
      </c>
      <c r="H43" s="169">
        <f t="shared" ref="H43:H48" si="1">F43*G43</f>
        <v>0</v>
      </c>
    </row>
    <row r="44" spans="1:8" ht="14.25" customHeight="1">
      <c r="A44" s="76" t="s">
        <v>54</v>
      </c>
      <c r="B44" s="77" t="s">
        <v>55</v>
      </c>
      <c r="C44" s="78"/>
      <c r="D44" s="79"/>
      <c r="E44" s="80"/>
      <c r="F44" s="135"/>
      <c r="G44" s="133">
        <v>25</v>
      </c>
      <c r="H44" s="169">
        <f t="shared" si="1"/>
        <v>0</v>
      </c>
    </row>
    <row r="45" spans="1:8" ht="12.75" customHeight="1">
      <c r="A45" s="76" t="s">
        <v>56</v>
      </c>
      <c r="B45" s="78"/>
      <c r="C45" s="78"/>
      <c r="D45" s="79"/>
      <c r="E45" s="80"/>
      <c r="F45" s="135"/>
      <c r="G45" s="133">
        <v>27</v>
      </c>
      <c r="H45" s="169">
        <f t="shared" si="1"/>
        <v>0</v>
      </c>
    </row>
    <row r="46" spans="1:8" ht="14.1" customHeight="1">
      <c r="A46" s="76" t="s">
        <v>57</v>
      </c>
      <c r="B46" s="78"/>
      <c r="C46" s="78"/>
      <c r="D46" s="79"/>
      <c r="E46" s="80"/>
      <c r="F46" s="135"/>
      <c r="G46" s="133">
        <v>12.5</v>
      </c>
      <c r="H46" s="169">
        <f t="shared" si="1"/>
        <v>0</v>
      </c>
    </row>
    <row r="47" spans="1:8" ht="14.1" customHeight="1">
      <c r="A47" s="76" t="s">
        <v>58</v>
      </c>
      <c r="B47" s="78"/>
      <c r="C47" s="78"/>
      <c r="D47" s="79"/>
      <c r="E47" s="80"/>
      <c r="F47" s="135"/>
      <c r="G47" s="133">
        <v>13.5</v>
      </c>
      <c r="H47" s="169">
        <f t="shared" si="1"/>
        <v>0</v>
      </c>
    </row>
    <row r="48" spans="1:8" ht="14.1" customHeight="1">
      <c r="A48" s="76" t="s">
        <v>59</v>
      </c>
      <c r="B48" s="229" t="s">
        <v>60</v>
      </c>
      <c r="C48" s="223"/>
      <c r="D48" s="230"/>
      <c r="E48" s="80"/>
      <c r="F48" s="81"/>
      <c r="G48" s="82"/>
      <c r="H48" s="169">
        <f t="shared" si="1"/>
        <v>0</v>
      </c>
    </row>
    <row r="49" spans="1:8" ht="14.1" customHeight="1">
      <c r="A49" s="76" t="s">
        <v>61</v>
      </c>
      <c r="B49" s="78"/>
      <c r="C49" s="78"/>
      <c r="D49" s="79"/>
      <c r="E49" s="80"/>
      <c r="F49" s="81"/>
      <c r="G49" s="82"/>
      <c r="H49" s="169">
        <v>0</v>
      </c>
    </row>
    <row r="50" spans="1:8" ht="12" customHeight="1">
      <c r="A50" s="83"/>
      <c r="B50" s="78"/>
      <c r="C50" s="221" t="s">
        <v>62</v>
      </c>
      <c r="D50" s="222"/>
      <c r="E50" s="222"/>
      <c r="F50" s="223"/>
      <c r="G50" s="84"/>
      <c r="H50" s="85"/>
    </row>
    <row r="51" spans="1:8" ht="18" customHeight="1">
      <c r="A51" s="186" t="s">
        <v>63</v>
      </c>
      <c r="B51" s="188"/>
      <c r="C51" s="189" t="s">
        <v>64</v>
      </c>
      <c r="D51" s="190" t="s">
        <v>65</v>
      </c>
      <c r="E51" s="191" t="s">
        <v>50</v>
      </c>
      <c r="F51" s="187" t="s">
        <v>66</v>
      </c>
      <c r="G51" s="192" t="s">
        <v>84</v>
      </c>
      <c r="H51" s="192" t="s">
        <v>40</v>
      </c>
    </row>
    <row r="52" spans="1:8" ht="14.1" customHeight="1">
      <c r="A52" s="219"/>
      <c r="B52" s="220"/>
      <c r="C52" s="86"/>
      <c r="D52" s="193">
        <v>0.04</v>
      </c>
      <c r="E52" s="80"/>
      <c r="F52" s="136"/>
      <c r="G52" s="134">
        <v>0.55000000000000004</v>
      </c>
      <c r="H52" s="169">
        <f>SUM(F52*(G52+C52*D52))</f>
        <v>0</v>
      </c>
    </row>
    <row r="53" spans="1:8" ht="14.1" customHeight="1">
      <c r="A53" s="219" t="s">
        <v>67</v>
      </c>
      <c r="B53" s="220"/>
      <c r="C53" s="87"/>
      <c r="D53" s="193">
        <v>0.04</v>
      </c>
      <c r="E53" s="80"/>
      <c r="F53" s="135"/>
      <c r="G53" s="134">
        <v>0.59</v>
      </c>
      <c r="H53" s="169">
        <f>SUM(F53*(G53+C53*D53))</f>
        <v>0</v>
      </c>
    </row>
    <row r="54" spans="1:8" ht="14.1" customHeight="1">
      <c r="A54" s="219" t="s">
        <v>67</v>
      </c>
      <c r="B54" s="220"/>
      <c r="C54" s="87"/>
      <c r="D54" s="193">
        <v>0.04</v>
      </c>
      <c r="E54" s="80"/>
      <c r="F54" s="135"/>
      <c r="G54" s="134">
        <v>0.59</v>
      </c>
      <c r="H54" s="169">
        <f>SUM(F54*(G54+C54*D54))</f>
        <v>0</v>
      </c>
    </row>
    <row r="55" spans="1:8" ht="14.1" customHeight="1">
      <c r="A55" s="259" t="s">
        <v>68</v>
      </c>
      <c r="B55" s="220"/>
      <c r="C55" s="89"/>
      <c r="D55" s="206">
        <v>0.09</v>
      </c>
      <c r="E55" s="80"/>
      <c r="F55" s="135"/>
      <c r="G55" s="134">
        <v>0.1</v>
      </c>
      <c r="H55" s="169">
        <f>SUM(F55*G55)</f>
        <v>0</v>
      </c>
    </row>
    <row r="56" spans="1:8" ht="11.25" customHeight="1">
      <c r="A56" s="90"/>
      <c r="B56" s="91"/>
      <c r="C56" s="91"/>
      <c r="D56" s="78"/>
      <c r="E56" s="92"/>
      <c r="F56" s="92"/>
      <c r="G56" s="93"/>
      <c r="H56" s="85"/>
    </row>
    <row r="57" spans="1:8" ht="12.75" customHeight="1">
      <c r="A57" s="186" t="s">
        <v>69</v>
      </c>
      <c r="B57" s="194"/>
      <c r="C57" s="194"/>
      <c r="D57" s="177"/>
      <c r="E57" s="183" t="s">
        <v>70</v>
      </c>
      <c r="F57" s="184" t="s">
        <v>51</v>
      </c>
      <c r="G57" s="184" t="s">
        <v>39</v>
      </c>
      <c r="H57" s="187" t="s">
        <v>40</v>
      </c>
    </row>
    <row r="58" spans="1:8" ht="14.1" customHeight="1">
      <c r="A58" s="94" t="s">
        <v>87</v>
      </c>
      <c r="B58" s="87"/>
      <c r="C58" s="87"/>
      <c r="D58" s="23"/>
      <c r="E58" s="80"/>
      <c r="F58" s="135"/>
      <c r="G58" s="95"/>
      <c r="H58" s="169">
        <f>F58*G58</f>
        <v>0</v>
      </c>
    </row>
    <row r="59" spans="1:8" ht="14.1" customHeight="1">
      <c r="A59" s="94" t="s">
        <v>85</v>
      </c>
      <c r="B59" s="87"/>
      <c r="C59" s="87"/>
      <c r="D59" s="23"/>
      <c r="E59" s="80"/>
      <c r="F59" s="135"/>
      <c r="G59" s="95"/>
      <c r="H59" s="169">
        <f>F59*G59</f>
        <v>0</v>
      </c>
    </row>
    <row r="60" spans="1:8" ht="14.1" customHeight="1">
      <c r="A60" s="88" t="s">
        <v>88</v>
      </c>
      <c r="B60" s="96"/>
      <c r="C60" s="97"/>
      <c r="D60" s="23"/>
      <c r="E60" s="98"/>
      <c r="F60" s="135"/>
      <c r="G60" s="95"/>
      <c r="H60" s="169">
        <f>F60*G60</f>
        <v>0</v>
      </c>
    </row>
    <row r="61" spans="1:8" ht="14.1" customHeight="1">
      <c r="A61" s="88" t="s">
        <v>86</v>
      </c>
      <c r="B61" s="99"/>
      <c r="C61" s="100"/>
      <c r="D61" s="101"/>
      <c r="E61" s="98"/>
      <c r="F61" s="135"/>
      <c r="G61" s="95"/>
      <c r="H61" s="169">
        <f>F61*G61</f>
        <v>0</v>
      </c>
    </row>
    <row r="62" spans="1:8" ht="18.75" customHeight="1">
      <c r="A62" s="102" t="s">
        <v>71</v>
      </c>
      <c r="B62" s="103"/>
      <c r="C62" s="103"/>
      <c r="D62" s="104"/>
      <c r="E62" s="105" t="s">
        <v>72</v>
      </c>
      <c r="F62" s="106" t="s">
        <v>73</v>
      </c>
      <c r="G62" s="87"/>
      <c r="H62" s="171">
        <f>SUM(H33:H61)</f>
        <v>0</v>
      </c>
    </row>
    <row r="63" spans="1:8" ht="18.75" customHeight="1">
      <c r="A63" s="107" t="s">
        <v>74</v>
      </c>
      <c r="B63" s="108"/>
      <c r="C63" s="108"/>
      <c r="D63" s="109"/>
      <c r="E63" s="110"/>
      <c r="F63" s="79"/>
      <c r="G63" s="81"/>
      <c r="H63" s="172"/>
    </row>
    <row r="64" spans="1:8" ht="18.75" customHeight="1">
      <c r="A64" s="111" t="s">
        <v>89</v>
      </c>
      <c r="B64" s="212"/>
      <c r="C64" s="213"/>
      <c r="D64" s="112"/>
      <c r="E64" s="105" t="s">
        <v>75</v>
      </c>
      <c r="F64" s="113" t="s">
        <v>76</v>
      </c>
      <c r="G64" s="114"/>
      <c r="H64" s="173">
        <f>H62-H63</f>
        <v>0</v>
      </c>
    </row>
    <row r="65" spans="1:9" ht="8.1" customHeight="1">
      <c r="A65" s="107"/>
      <c r="B65" s="115" t="s">
        <v>77</v>
      </c>
      <c r="C65" s="116"/>
      <c r="D65" s="117"/>
      <c r="E65" s="118"/>
      <c r="F65" s="103"/>
      <c r="G65" s="119"/>
      <c r="H65" s="120"/>
    </row>
    <row r="66" spans="1:9" ht="12.75" customHeight="1">
      <c r="A66" s="107" t="s">
        <v>78</v>
      </c>
      <c r="B66" s="117"/>
      <c r="C66" s="117"/>
      <c r="D66" s="117"/>
      <c r="E66" s="121" t="s">
        <v>79</v>
      </c>
      <c r="F66" s="122"/>
      <c r="G66" s="123" t="s">
        <v>80</v>
      </c>
      <c r="H66" s="17"/>
    </row>
    <row r="67" spans="1:9" ht="15.6" customHeight="1">
      <c r="A67" s="111" t="s">
        <v>90</v>
      </c>
      <c r="B67" s="212"/>
      <c r="C67" s="213"/>
      <c r="D67" s="117"/>
      <c r="E67" s="257" t="s">
        <v>81</v>
      </c>
      <c r="F67" s="213"/>
      <c r="G67" s="213"/>
      <c r="H67" s="258"/>
    </row>
    <row r="68" spans="1:9" ht="13.9" customHeight="1">
      <c r="A68" s="124"/>
      <c r="B68" s="115" t="s">
        <v>77</v>
      </c>
      <c r="C68" s="115"/>
      <c r="D68" s="115"/>
      <c r="E68" s="174" t="s">
        <v>82</v>
      </c>
      <c r="F68" s="8"/>
      <c r="G68" s="8"/>
      <c r="H68" s="9"/>
    </row>
    <row r="69" spans="1:9" ht="12.75" customHeight="1">
      <c r="A69" s="6"/>
      <c r="B69" s="125"/>
      <c r="C69" s="125"/>
      <c r="D69" s="125"/>
      <c r="E69" s="249" t="s">
        <v>91</v>
      </c>
      <c r="F69" s="250"/>
      <c r="G69" s="250"/>
      <c r="H69" s="9"/>
    </row>
    <row r="70" spans="1:9" ht="12.75" customHeight="1">
      <c r="A70" s="205" t="s">
        <v>83</v>
      </c>
      <c r="B70" s="129"/>
      <c r="C70" s="129"/>
      <c r="D70" s="129"/>
      <c r="E70" s="130"/>
      <c r="F70" s="130"/>
      <c r="G70" s="131"/>
      <c r="H70" s="9"/>
      <c r="I70" s="204"/>
    </row>
    <row r="71" spans="1:9" ht="12.75" customHeight="1">
      <c r="A71" s="126"/>
      <c r="B71" s="127"/>
      <c r="C71" s="127"/>
      <c r="D71" s="127"/>
      <c r="E71" s="128"/>
      <c r="F71" s="128"/>
      <c r="G71" s="128"/>
      <c r="H71" s="132"/>
    </row>
  </sheetData>
  <sheetProtection formatCells="0" formatColumns="0" formatRows="0"/>
  <mergeCells count="42">
    <mergeCell ref="A7:C7"/>
    <mergeCell ref="D7:E7"/>
    <mergeCell ref="E67:H67"/>
    <mergeCell ref="A52:B52"/>
    <mergeCell ref="A53:B53"/>
    <mergeCell ref="A55:B55"/>
    <mergeCell ref="F7:H7"/>
    <mergeCell ref="C21:D21"/>
    <mergeCell ref="G8:H8"/>
    <mergeCell ref="E27:F27"/>
    <mergeCell ref="C23:D23"/>
    <mergeCell ref="C24:D24"/>
    <mergeCell ref="E9:F9"/>
    <mergeCell ref="G9:H9"/>
    <mergeCell ref="C25:D25"/>
    <mergeCell ref="B64:C64"/>
    <mergeCell ref="E69:G69"/>
    <mergeCell ref="G26:H26"/>
    <mergeCell ref="G27:H27"/>
    <mergeCell ref="E25:F25"/>
    <mergeCell ref="H29:H30"/>
    <mergeCell ref="G25:H25"/>
    <mergeCell ref="E26:F26"/>
    <mergeCell ref="A9:D9"/>
    <mergeCell ref="B48:D48"/>
    <mergeCell ref="F11:H11"/>
    <mergeCell ref="A11:D11"/>
    <mergeCell ref="C27:D27"/>
    <mergeCell ref="C17:D17"/>
    <mergeCell ref="E22:F22"/>
    <mergeCell ref="G22:H22"/>
    <mergeCell ref="G29:G30"/>
    <mergeCell ref="A35:D35"/>
    <mergeCell ref="A32:D32"/>
    <mergeCell ref="C22:D22"/>
    <mergeCell ref="B67:C67"/>
    <mergeCell ref="C26:D26"/>
    <mergeCell ref="A19:H19"/>
    <mergeCell ref="A54:B54"/>
    <mergeCell ref="C50:F50"/>
    <mergeCell ref="E21:F21"/>
    <mergeCell ref="G21:H21"/>
  </mergeCells>
  <conditionalFormatting sqref="H63">
    <cfRule type="cellIs" dxfId="1" priority="1" stopIfTrue="1" operator="greaterThanOrEqual">
      <formula>0</formula>
    </cfRule>
  </conditionalFormatting>
  <conditionalFormatting sqref="H64:H65">
    <cfRule type="cellIs" dxfId="0" priority="2" stopIfTrue="1" operator="lessThan">
      <formula>0</formula>
    </cfRule>
  </conditionalFormatting>
  <pageMargins left="0.55118100000000003" right="0" top="0" bottom="0" header="0" footer="0"/>
  <pageSetup scale="73" orientation="portrait" horizontalDpi="300" verticalDpi="300" r:id="rId1"/>
  <headerFooter>
    <oddFooter>&amp;C&amp;"Helvetica Neue,Regular"&amp;12&amp;K000000&amp;P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d4d4e-df02-4e2e-8456-a7e7322fe597">
      <Terms xmlns="http://schemas.microsoft.com/office/infopath/2007/PartnerControls"/>
    </lcf76f155ced4ddcb4097134ff3c332f>
    <TaxCatchAll xmlns="bbd49f36-3df2-49a8-86b7-d19c06e882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9B977ED8112924392E99C320002D914" ma:contentTypeVersion="17" ma:contentTypeDescription="Luo uusi asiakirja." ma:contentTypeScope="" ma:versionID="c0a9b92e76ddb74ebdaa70ce9b447129">
  <xsd:schema xmlns:xsd="http://www.w3.org/2001/XMLSchema" xmlns:xs="http://www.w3.org/2001/XMLSchema" xmlns:p="http://schemas.microsoft.com/office/2006/metadata/properties" xmlns:ns2="74dd4d4e-df02-4e2e-8456-a7e7322fe597" xmlns:ns3="bbd49f36-3df2-49a8-86b7-d19c06e882c4" targetNamespace="http://schemas.microsoft.com/office/2006/metadata/properties" ma:root="true" ma:fieldsID="32059e8a2f278a3acc365640055c0b26" ns2:_="" ns3:_="">
    <xsd:import namespace="74dd4d4e-df02-4e2e-8456-a7e7322fe597"/>
    <xsd:import namespace="bbd49f36-3df2-49a8-86b7-d19c06e88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d4d4e-df02-4e2e-8456-a7e7322fe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746fe7f2-629d-41be-a7cc-037983e771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9f36-3df2-49a8-86b7-d19c06e882c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164b8e1-b8a1-443e-a7a2-6c70c6f88c1c}" ma:internalName="TaxCatchAll" ma:showField="CatchAllData" ma:web="bbd49f36-3df2-49a8-86b7-d19c06e88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DCA70-20DE-4EB6-8172-AAC837EB7EC7}">
  <ds:schemaRefs>
    <ds:schemaRef ds:uri="http://schemas.microsoft.com/office/2006/metadata/properties"/>
    <ds:schemaRef ds:uri="http://schemas.microsoft.com/office/infopath/2007/PartnerControls"/>
    <ds:schemaRef ds:uri="74dd4d4e-df02-4e2e-8456-a7e7322fe597"/>
    <ds:schemaRef ds:uri="bbd49f36-3df2-49a8-86b7-d19c06e882c4"/>
  </ds:schemaRefs>
</ds:datastoreItem>
</file>

<file path=customXml/itemProps2.xml><?xml version="1.0" encoding="utf-8"?>
<ds:datastoreItem xmlns:ds="http://schemas.openxmlformats.org/officeDocument/2006/customXml" ds:itemID="{A457CAFF-53E4-417E-9581-6348A7C3E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d4d4e-df02-4e2e-8456-a7e7322fe597"/>
    <ds:schemaRef ds:uri="bbd49f36-3df2-49a8-86b7-d19c06e88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BA86ED-04F8-4545-89B6-9EEDC676F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Kaavat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Vuorensyrjä</dc:creator>
  <cp:keywords/>
  <dc:description/>
  <cp:lastModifiedBy>Teresa Tuominen</cp:lastModifiedBy>
  <cp:revision/>
  <dcterms:created xsi:type="dcterms:W3CDTF">2022-09-30T09:22:27Z</dcterms:created>
  <dcterms:modified xsi:type="dcterms:W3CDTF">2026-01-05T09:36:22Z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0x010100B9B977ED8112924392E99C320002D914</vt:lpwstr>
  </property>
</Properties>
</file>