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\\upl-ad\FolderRedirections\sarits\Desktop\"/>
    </mc:Choice>
  </mc:AlternateContent>
  <xr:revisionPtr revIDLastSave="0" documentId="8_{2705E281-11FB-4375-9547-1749D8D67CB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aava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1" l="1"/>
  <c r="H32" i="1"/>
  <c r="H33" i="1"/>
  <c r="H34" i="1"/>
  <c r="H35" i="1"/>
  <c r="H36" i="1"/>
  <c r="H41" i="1"/>
  <c r="H42" i="1"/>
  <c r="H43" i="1"/>
  <c r="H44" i="1"/>
  <c r="H45" i="1"/>
  <c r="H51" i="1" l="1"/>
  <c r="H52" i="1"/>
  <c r="H50" i="1"/>
  <c r="H15" i="1"/>
  <c r="G15" i="1"/>
  <c r="H56" i="1"/>
  <c r="H59" i="1"/>
  <c r="H58" i="1"/>
  <c r="H57" i="1"/>
  <c r="H53" i="1"/>
  <c r="H46" i="1"/>
  <c r="H60" i="1" l="1"/>
  <c r="H6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Leena Huhmarniemi</author>
    <author>Your User Name</author>
    <author>Sari Tuuri-Salonen</author>
    <author>Mikko Koskipahta</author>
    <author>Markku Savolainen</author>
  </authors>
  <commentList>
    <comment ref="F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Pakollinen tieto!
Selvitä Y-tunnus, jos et tiedän sitä.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" authorId="1" shapeId="0" xr:uid="{00000000-0006-0000-0000-000002000000}">
      <text>
        <r>
          <rPr>
            <b/>
            <sz val="10"/>
            <color indexed="81"/>
            <rFont val="Tahoma"/>
            <family val="2"/>
          </rPr>
          <t>Muodossa</t>
        </r>
        <r>
          <rPr>
            <sz val="10"/>
            <color indexed="81"/>
            <rFont val="Tahoma"/>
            <family val="2"/>
          </rPr>
          <t xml:space="preserve">
PP.KK.VVVV</t>
        </r>
      </text>
    </comment>
    <comment ref="B15" authorId="1" shapeId="0" xr:uid="{00000000-0006-0000-0000-000003000000}">
      <text>
        <r>
          <rPr>
            <b/>
            <sz val="10"/>
            <color indexed="81"/>
            <rFont val="Tahoma"/>
            <family val="2"/>
          </rPr>
          <t>Muodossa</t>
        </r>
        <r>
          <rPr>
            <sz val="10"/>
            <color indexed="81"/>
            <rFont val="Tahoma"/>
            <family val="2"/>
          </rPr>
          <t xml:space="preserve">
mm:hh</t>
        </r>
      </text>
    </comment>
    <comment ref="C15" authorId="1" shapeId="0" xr:uid="{00000000-0006-0000-0000-000004000000}">
      <text>
        <r>
          <rPr>
            <b/>
            <sz val="10"/>
            <color indexed="81"/>
            <rFont val="Tahoma"/>
            <family val="2"/>
          </rPr>
          <t>Muodossa</t>
        </r>
        <r>
          <rPr>
            <sz val="10"/>
            <color indexed="81"/>
            <rFont val="Tahoma"/>
            <family val="2"/>
          </rPr>
          <t xml:space="preserve">
PP.KK.VVVV</t>
        </r>
      </text>
    </comment>
    <comment ref="E15" authorId="1" shapeId="0" xr:uid="{00000000-0006-0000-0000-000005000000}">
      <text>
        <r>
          <rPr>
            <b/>
            <sz val="10"/>
            <color indexed="81"/>
            <rFont val="Tahoma"/>
            <family val="2"/>
          </rPr>
          <t xml:space="preserve">Muodossa
</t>
        </r>
        <r>
          <rPr>
            <sz val="10"/>
            <color indexed="81"/>
            <rFont val="Tahoma"/>
            <family val="2"/>
          </rPr>
          <t xml:space="preserve">mm:hh
</t>
        </r>
      </text>
    </comment>
    <comment ref="A17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Muista täyttää paikka ja tilaisuuden nimi!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8" authorId="2" shapeId="0" xr:uid="{00000000-0006-0000-0000-000007000000}">
      <text>
        <r>
          <rPr>
            <b/>
            <sz val="9"/>
            <color indexed="81"/>
            <rFont val="Tahoma"/>
            <family val="2"/>
          </rPr>
          <t>Tähän voit yhdistää eri tilaisuuksia jos haet km-korvauksia samaan aikaan useammasta tilaisuudesta.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6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UPL/tilitoimisto täyttää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7" authorId="1" shapeId="0" xr:uid="{00000000-0006-0000-0000-000009000000}">
      <text>
        <r>
          <rPr>
            <sz val="10"/>
            <color indexed="81"/>
            <rFont val="Tahoma"/>
            <family val="2"/>
          </rPr>
          <t xml:space="preserve">UPL täyttää
</t>
        </r>
      </text>
    </comment>
    <comment ref="G31" authorId="1" shapeId="0" xr:uid="{00000000-0006-0000-0000-00000A000000}">
      <text>
        <r>
          <rPr>
            <b/>
            <sz val="10"/>
            <color indexed="81"/>
            <rFont val="Tahoma"/>
            <family val="2"/>
          </rPr>
          <t>Koulutuspäiviä                    Tunteja         Palkkio
0,5 -1                                  4 - 8              50 €
2 - 4                                    9 - 32            100 €
5 - 8                                    33 - 64          150 €
14 - 15 (vain YJK-kurssi)    yli 64             200 €
Kurssinjohtajan palkkio voidaan kurssinjohtajan harkinnan mukaan jakaa sellaisen henkilön kanssa, joka on suorittanut ko. tehtävistä merkittävän osan.</t>
        </r>
      </text>
    </comment>
    <comment ref="B41" authorId="3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
  Työmatkan kestoaika:                                Päivärahan enimmäismäärä:
 </t>
        </r>
        <r>
          <rPr>
            <sz val="9"/>
            <color indexed="81"/>
            <rFont val="Tahoma"/>
            <family val="2"/>
          </rPr>
          <t xml:space="preserve">yli 6 tuntia (osapäiväraha)                                16,00 €
 yli 10 tuntia (kokopäiväraha)                            34,00 €
 kun matkaan käytetty aika ylitäää 
 viimeisen täyden matkavuorokauden
 -vähintaään 2 tunnilla                                     16,00 €
 -yli 6 tunnilla                                                 34,00 €
</t>
        </r>
      </text>
    </comment>
    <comment ref="A50" authorId="1" shapeId="0" xr:uid="{00000000-0006-0000-0000-00000C000000}">
      <text>
        <r>
          <rPr>
            <b/>
            <sz val="10"/>
            <color indexed="81"/>
            <rFont val="Tahoma"/>
            <family val="2"/>
          </rPr>
          <t>Lisää tähän matkustajien nimet</t>
        </r>
      </text>
    </comment>
    <comment ref="C50" authorId="4" shapeId="0" xr:uid="{00000000-0006-0000-0000-00000D000000}">
      <text>
        <r>
          <rPr>
            <sz val="10"/>
            <color indexed="81"/>
            <rFont val="Tahoma"/>
            <family val="2"/>
          </rPr>
          <t>Laita lisämatkustajien määrä</t>
        </r>
      </text>
    </comment>
    <comment ref="F50" authorId="2" shapeId="0" xr:uid="{00000000-0006-0000-0000-00000E000000}">
      <text>
        <r>
          <rPr>
            <b/>
            <sz val="9"/>
            <color indexed="81"/>
            <rFont val="Tahoma"/>
            <family val="2"/>
          </rPr>
          <t>Yhdistä tähän kaikki kilometrit</t>
        </r>
      </text>
    </comment>
    <comment ref="A51" authorId="1" shapeId="0" xr:uid="{00000000-0006-0000-0000-00000F000000}">
      <text>
        <r>
          <rPr>
            <b/>
            <sz val="10"/>
            <color indexed="81"/>
            <rFont val="Tahoma"/>
            <family val="2"/>
          </rPr>
          <t>Lisää tähän matkustajien nimet</t>
        </r>
      </text>
    </comment>
    <comment ref="A52" authorId="1" shapeId="0" xr:uid="{00000000-0006-0000-0000-000010000000}">
      <text>
        <r>
          <rPr>
            <b/>
            <sz val="10"/>
            <color indexed="81"/>
            <rFont val="Tahoma"/>
            <family val="2"/>
          </rPr>
          <t>Lisää tähän matkustajien nimet</t>
        </r>
      </text>
    </comment>
    <comment ref="F53" authorId="1" shapeId="0" xr:uid="{00000000-0006-0000-0000-000011000000}">
      <text>
        <r>
          <rPr>
            <b/>
            <sz val="10"/>
            <color indexed="81"/>
            <rFont val="Tahoma"/>
            <family val="2"/>
          </rPr>
          <t xml:space="preserve">Laita tähän kuinka monta kilometriä kokonaismatkaan sisältyy peräkärryn vetoa 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<sst xmlns="http://schemas.openxmlformats.org/spreadsheetml/2006/main" count="109" uniqueCount="92">
  <si>
    <t>Postinumero ja -toimipaikka</t>
  </si>
  <si>
    <t>Arvo tai ammatti</t>
  </si>
  <si>
    <t>MATKASELVITYS / MATKAMÄÄRÄYS</t>
  </si>
  <si>
    <t>Päiväys</t>
  </si>
  <si>
    <t>Matkareitti</t>
  </si>
  <si>
    <t>Määrä</t>
  </si>
  <si>
    <t>KOKOPÄIVÄRAHA</t>
  </si>
  <si>
    <t>OSAPÄIVÄRAHA</t>
  </si>
  <si>
    <t>KOKOPÄIVÄRAHA ( sis. 2 ateriaa )</t>
  </si>
  <si>
    <t>OSAPÄIVÄRAHA ( sis. 1 ateria )</t>
  </si>
  <si>
    <t>Km</t>
  </si>
  <si>
    <t>Brutto</t>
  </si>
  <si>
    <t>PÄIVÄYS JA ALLEKIRJOITUS</t>
  </si>
  <si>
    <t>+</t>
  </si>
  <si>
    <t>LASKUTTAJA:</t>
  </si>
  <si>
    <t>HYVÄKSYJÄ:</t>
  </si>
  <si>
    <t>MATKAMÄÄRÄYS JA MATKA- JA PALKKIOLASKU</t>
  </si>
  <si>
    <t>Ennakonpidätys ilman verokorttia 60 %</t>
  </si>
  <si>
    <t>KULUKORVAUKSET (numeroidut tositteet liitteenä)</t>
  </si>
  <si>
    <t>á €</t>
  </si>
  <si>
    <t>KORVAUS JULKISEN KULKUN. MUKAAN   ( oma auto )</t>
  </si>
  <si>
    <t xml:space="preserve">  ________________________</t>
  </si>
  <si>
    <t>JOS SAMASTA TILAISUUDESTA MAKSETAAN MYÖHEMMIN  KOKOUS- TAI MUUTA PALKKIOTA,</t>
  </si>
  <si>
    <t>NIIN LAITA X RUUTUUN  (muuten matkakulut ovat rajoitetusti verovapaita):</t>
  </si>
  <si>
    <t>Matkakustannusten korvauksissa noudatetaan valtion matkustussääntöä.</t>
  </si>
  <si>
    <t>TYÖKORVAUS (myös matkakulut ovat veronalaisia)</t>
  </si>
  <si>
    <t>KÄYTTÖKORVAUS (myös matkakulut ovat veronalaisia)</t>
  </si>
  <si>
    <t>Matkamääräyksen hyväksyjä:</t>
  </si>
  <si>
    <t>Ylityksen hyväksyjä:</t>
  </si>
  <si>
    <t xml:space="preserve">Ei ole mahdollista käyttää hyväksyttyä majottautumiskorvausta. Ylitys 10% hyväksytään. </t>
  </si>
  <si>
    <t>ALUE</t>
  </si>
  <si>
    <t>Tarkastaja:</t>
  </si>
  <si>
    <t>Puh. nro päivisin</t>
  </si>
  <si>
    <t>TILAISUUS</t>
  </si>
  <si>
    <t>Tilaisuuden nimi  (vain yksi tilaisuus per matkalasku)</t>
  </si>
  <si>
    <t>Excel-kaavat</t>
  </si>
  <si>
    <t>Paikka</t>
  </si>
  <si>
    <t>Pankki</t>
  </si>
  <si>
    <t>Tilinumero</t>
  </si>
  <si>
    <t>LASKUTTAJAN YHTEYSTIEDOT</t>
  </si>
  <si>
    <t>Etunimi</t>
  </si>
  <si>
    <t>LUENTOPALKKIO ULKOPUOL. ASIANTUNTIJALLE</t>
  </si>
  <si>
    <t xml:space="preserve">KM-KORVAUS (oma auto)       </t>
  </si>
  <si>
    <t>**</t>
  </si>
  <si>
    <t>*</t>
  </si>
  <si>
    <t>klo:</t>
  </si>
  <si>
    <t>Matka-aika</t>
  </si>
  <si>
    <t>tunteja:</t>
  </si>
  <si>
    <t>vrk:</t>
  </si>
  <si>
    <t>Lähtöpäivä</t>
  </si>
  <si>
    <t>Tulopäivä</t>
  </si>
  <si>
    <t>&gt; 6 tuntia</t>
  </si>
  <si>
    <t>&gt; 10 tuntia</t>
  </si>
  <si>
    <t>Tili/palkkalaji</t>
  </si>
  <si>
    <t>Maksetaan</t>
  </si>
  <si>
    <t>+ -</t>
  </si>
  <si>
    <t>Bruttokulut yht.</t>
  </si>
  <si>
    <t>Päivärahan laskenta (siirrä luvut kohtaan päivärahat)</t>
  </si>
  <si>
    <t>PALKKIOT JA MUUT ENNAKONPID. ALAISET  KORV.</t>
  </si>
  <si>
    <t>PÄIVÄRAHAT JA KILOM.KORV. JULKIS. KULKUN. MUK.</t>
  </si>
  <si>
    <t>TyEL, KOULUTUSPALKKIO OPPITUNTI</t>
  </si>
  <si>
    <t>TyEL, KOULUTUSPALKKIO HARJOITUSTUNTI</t>
  </si>
  <si>
    <t>Sukunimi /yrityksen, järjestön nimi</t>
  </si>
  <si>
    <t>Henkilötunnus (myös loppuosa) tai Y-tunnus</t>
  </si>
  <si>
    <t>a´0,03 €</t>
  </si>
  <si>
    <t>UUDENMAAN PELASTUSLIITTO</t>
  </si>
  <si>
    <t>PERÄKÄRRY</t>
  </si>
  <si>
    <t>UPL</t>
  </si>
  <si>
    <t>TyEL, KURSSINJOHTAJAN PALKKIO</t>
  </si>
  <si>
    <t>ATERIAKORVAUS</t>
  </si>
  <si>
    <t>MUU KORVAUS</t>
  </si>
  <si>
    <t xml:space="preserve"> Mikä?</t>
  </si>
  <si>
    <r>
      <t xml:space="preserve">Laita *henkilöiden nimet ja </t>
    </r>
    <r>
      <rPr>
        <b/>
        <sz val="10"/>
        <color indexed="12"/>
        <rFont val="Arial"/>
        <family val="2"/>
      </rPr>
      <t>**l</t>
    </r>
    <r>
      <rPr>
        <sz val="10"/>
        <color indexed="12"/>
        <rFont val="Arial"/>
        <family val="2"/>
      </rPr>
      <t xml:space="preserve">isämatkustajien määrä </t>
    </r>
    <r>
      <rPr>
        <b/>
        <sz val="10"/>
        <color indexed="12"/>
        <rFont val="Arial"/>
        <family val="2"/>
      </rPr>
      <t/>
    </r>
  </si>
  <si>
    <t>Osoite</t>
  </si>
  <si>
    <t>Vapaalantie 2 A 7,  01650 Vantaa</t>
  </si>
  <si>
    <r>
      <t xml:space="preserve">MATKA- JA MAJOITUSKUL. </t>
    </r>
    <r>
      <rPr>
        <b/>
        <sz val="8"/>
        <rFont val="Arial"/>
        <family val="2"/>
      </rPr>
      <t xml:space="preserve">ALV  0-10  %, </t>
    </r>
    <r>
      <rPr>
        <sz val="8"/>
        <rFont val="Arial"/>
        <family val="2"/>
      </rPr>
      <t>Liitteet:</t>
    </r>
  </si>
  <si>
    <r>
      <t xml:space="preserve">MATKA- JA MAJOITUSKUL. </t>
    </r>
    <r>
      <rPr>
        <b/>
        <sz val="8"/>
        <rFont val="Arial"/>
        <family val="2"/>
      </rPr>
      <t>ALV 24 %</t>
    </r>
    <r>
      <rPr>
        <sz val="8"/>
        <rFont val="Arial"/>
        <family val="2"/>
      </rPr>
      <t>, Liitteet:</t>
    </r>
  </si>
  <si>
    <r>
      <t xml:space="preserve">MUUT KORVAUKSET </t>
    </r>
    <r>
      <rPr>
        <b/>
        <sz val="8"/>
        <rFont val="Arial"/>
        <family val="2"/>
      </rPr>
      <t>ALV 0 - 10 %</t>
    </r>
    <r>
      <rPr>
        <sz val="8"/>
        <rFont val="Arial"/>
        <family val="2"/>
      </rPr>
      <t>, Liitteet:</t>
    </r>
  </si>
  <si>
    <r>
      <t xml:space="preserve">MUUT KORVAUKSET </t>
    </r>
    <r>
      <rPr>
        <b/>
        <sz val="8"/>
        <rFont val="Arial"/>
        <family val="2"/>
      </rPr>
      <t>ALV 24 %</t>
    </r>
    <r>
      <rPr>
        <sz val="8"/>
        <rFont val="Arial"/>
        <family val="2"/>
      </rPr>
      <t>, Liitteet:</t>
    </r>
  </si>
  <si>
    <t>toimisto@upl.fi</t>
  </si>
  <si>
    <t>TILI/KP</t>
  </si>
  <si>
    <t>Tilaisuus</t>
  </si>
  <si>
    <t>Tili/kp</t>
  </si>
  <si>
    <t>Tili/Alv/kp</t>
  </si>
  <si>
    <t>(Omalla autolla)</t>
  </si>
  <si>
    <t>Alkoi-päättyi klo</t>
  </si>
  <si>
    <t>Kilometrit</t>
  </si>
  <si>
    <t>00.00-00.00</t>
  </si>
  <si>
    <t>á 0,43 €</t>
  </si>
  <si>
    <t>____/____ 2020</t>
  </si>
  <si>
    <t xml:space="preserve">____/____ 2020                </t>
  </si>
  <si>
    <t>Lomake 2020, voimassa 1.1.2020 alkaen.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</si>
</sst>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&quot;mk&quot;_-;\-* #,##0.00\ &quot;mk&quot;_-;_-* &quot;-&quot;??\ &quot;mk&quot;_-;_-@_-"/>
    <numFmt numFmtId="165" formatCode="d\.m\."/>
    <numFmt numFmtId="166" formatCode="d\.m\.yyyy"/>
    <numFmt numFmtId="167" formatCode="#,##0.00\ _m_k"/>
    <numFmt numFmtId="168" formatCode="[Red]\-0.00\ "/>
    <numFmt numFmtId="169" formatCode="#,##0.00_ ;\-#,##0.00\ "/>
    <numFmt numFmtId="170" formatCode="d\.m\.yy;@"/>
    <numFmt numFmtId="171" formatCode="h:mm;@"/>
    <numFmt numFmtId="172" formatCode="#,##0.00\ &quot;€&quot;"/>
    <numFmt numFmtId="173" formatCode="[$-F400]h:mm:ss\ AM/PM"/>
  </numFmts>
  <fonts count="3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</font>
    <font>
      <b/>
      <sz val="9"/>
      <name val="Arial"/>
      <family val="2"/>
    </font>
    <font>
      <b/>
      <sz val="9"/>
      <color indexed="63"/>
      <name val="Arial"/>
      <family val="2"/>
    </font>
    <font>
      <b/>
      <sz val="11"/>
      <color indexed="12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0"/>
      <color indexed="81"/>
      <name val="Tahoma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81"/>
      <name val="Tahoma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</cellStyleXfs>
  <cellXfs count="244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167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167" fontId="0" fillId="2" borderId="2" xfId="0" applyNumberFormat="1" applyFill="1" applyBorder="1" applyProtection="1">
      <protection locked="0"/>
    </xf>
    <xf numFmtId="2" fontId="8" fillId="0" borderId="3" xfId="0" applyNumberFormat="1" applyFont="1" applyFill="1" applyBorder="1" applyAlignment="1" applyProtection="1">
      <alignment horizontal="center" vertical="center"/>
      <protection locked="0"/>
    </xf>
    <xf numFmtId="2" fontId="8" fillId="3" borderId="4" xfId="0" applyNumberFormat="1" applyFont="1" applyFill="1" applyBorder="1" applyAlignment="1" applyProtection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/>
    </xf>
    <xf numFmtId="167" fontId="0" fillId="0" borderId="0" xfId="0" applyNumberFormat="1" applyBorder="1" applyProtection="1"/>
    <xf numFmtId="2" fontId="0" fillId="3" borderId="1" xfId="0" applyNumberFormat="1" applyFill="1" applyBorder="1" applyAlignment="1" applyProtection="1">
      <alignment horizontal="center"/>
    </xf>
    <xf numFmtId="168" fontId="0" fillId="3" borderId="1" xfId="0" applyNumberFormat="1" applyFill="1" applyBorder="1" applyAlignment="1" applyProtection="1">
      <alignment horizontal="center"/>
    </xf>
    <xf numFmtId="40" fontId="13" fillId="3" borderId="1" xfId="0" applyNumberFormat="1" applyFont="1" applyFill="1" applyBorder="1" applyAlignment="1" applyProtection="1">
      <alignment horizontal="right"/>
    </xf>
    <xf numFmtId="167" fontId="2" fillId="2" borderId="2" xfId="0" applyNumberFormat="1" applyFont="1" applyFill="1" applyBorder="1"/>
    <xf numFmtId="2" fontId="8" fillId="0" borderId="5" xfId="0" applyNumberFormat="1" applyFont="1" applyFill="1" applyBorder="1" applyAlignment="1" applyProtection="1">
      <alignment horizontal="center" vertical="center"/>
      <protection locked="0"/>
    </xf>
    <xf numFmtId="2" fontId="8" fillId="3" borderId="1" xfId="0" applyNumberFormat="1" applyFont="1" applyFill="1" applyBorder="1" applyAlignment="1" applyProtection="1">
      <alignment horizontal="center" vertical="center"/>
    </xf>
    <xf numFmtId="170" fontId="0" fillId="0" borderId="1" xfId="0" applyNumberFormat="1" applyBorder="1" applyAlignment="1" applyProtection="1">
      <alignment horizontal="center"/>
      <protection locked="0"/>
    </xf>
    <xf numFmtId="0" fontId="0" fillId="2" borderId="1" xfId="0" applyFill="1" applyBorder="1"/>
    <xf numFmtId="0" fontId="0" fillId="0" borderId="0" xfId="0" applyProtection="1"/>
    <xf numFmtId="0" fontId="19" fillId="0" borderId="0" xfId="0" applyFont="1" applyProtection="1"/>
    <xf numFmtId="0" fontId="24" fillId="0" borderId="0" xfId="0" applyFont="1" applyProtection="1"/>
    <xf numFmtId="0" fontId="23" fillId="0" borderId="0" xfId="0" applyFont="1" applyProtection="1"/>
    <xf numFmtId="0" fontId="18" fillId="0" borderId="0" xfId="0" applyFont="1" applyProtection="1"/>
    <xf numFmtId="0" fontId="2" fillId="0" borderId="0" xfId="0" applyFont="1" applyProtection="1"/>
    <xf numFmtId="0" fontId="2" fillId="2" borderId="6" xfId="0" applyFont="1" applyFill="1" applyBorder="1" applyProtection="1"/>
    <xf numFmtId="0" fontId="0" fillId="2" borderId="6" xfId="0" applyFill="1" applyBorder="1" applyProtection="1"/>
    <xf numFmtId="0" fontId="7" fillId="0" borderId="1" xfId="0" applyFont="1" applyBorder="1" applyProtection="1"/>
    <xf numFmtId="165" fontId="24" fillId="0" borderId="0" xfId="0" applyNumberFormat="1" applyFont="1" applyBorder="1" applyAlignment="1" applyProtection="1">
      <alignment horizontal="left"/>
    </xf>
    <xf numFmtId="2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0" fontId="7" fillId="0" borderId="0" xfId="0" applyFont="1" applyFill="1" applyProtection="1"/>
    <xf numFmtId="0" fontId="7" fillId="0" borderId="0" xfId="0" applyFont="1" applyFill="1" applyBorder="1" applyProtection="1"/>
    <xf numFmtId="0" fontId="3" fillId="0" borderId="3" xfId="0" applyFont="1" applyFill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66" fontId="3" fillId="0" borderId="0" xfId="0" applyNumberFormat="1" applyFont="1" applyBorder="1" applyProtection="1"/>
    <xf numFmtId="14" fontId="0" fillId="0" borderId="3" xfId="0" applyNumberFormat="1" applyBorder="1" applyAlignment="1" applyProtection="1">
      <alignment vertical="center"/>
    </xf>
    <xf numFmtId="0" fontId="0" fillId="0" borderId="3" xfId="0" applyBorder="1" applyProtection="1"/>
    <xf numFmtId="0" fontId="3" fillId="0" borderId="0" xfId="0" applyFont="1" applyBorder="1" applyAlignment="1" applyProtection="1">
      <alignment horizontal="right" vertical="center"/>
    </xf>
    <xf numFmtId="14" fontId="0" fillId="0" borderId="0" xfId="0" applyNumberForma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166" fontId="10" fillId="0" borderId="3" xfId="0" applyNumberFormat="1" applyFont="1" applyFill="1" applyBorder="1" applyProtection="1"/>
    <xf numFmtId="0" fontId="9" fillId="0" borderId="7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left" vertical="center"/>
    </xf>
    <xf numFmtId="166" fontId="10" fillId="0" borderId="8" xfId="0" applyNumberFormat="1" applyFont="1" applyFill="1" applyBorder="1" applyProtection="1"/>
    <xf numFmtId="0" fontId="8" fillId="0" borderId="6" xfId="0" applyFont="1" applyBorder="1" applyAlignment="1" applyProtection="1">
      <alignment horizontal="left" vertical="center"/>
    </xf>
    <xf numFmtId="166" fontId="8" fillId="0" borderId="8" xfId="0" applyNumberFormat="1" applyFont="1" applyBorder="1" applyProtection="1"/>
    <xf numFmtId="0" fontId="9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166" fontId="8" fillId="0" borderId="0" xfId="0" applyNumberFormat="1" applyFont="1" applyBorder="1" applyProtection="1"/>
    <xf numFmtId="49" fontId="14" fillId="0" borderId="5" xfId="0" applyNumberFormat="1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49" fontId="14" fillId="0" borderId="0" xfId="0" applyNumberFormat="1" applyFont="1" applyBorder="1" applyAlignment="1" applyProtection="1">
      <alignment vertical="center"/>
    </xf>
    <xf numFmtId="169" fontId="8" fillId="0" borderId="0" xfId="1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vertical="center"/>
    </xf>
    <xf numFmtId="169" fontId="8" fillId="0" borderId="0" xfId="1" applyNumberFormat="1" applyFont="1" applyBorder="1" applyAlignment="1" applyProtection="1">
      <alignment horizontal="center" vertical="center"/>
    </xf>
    <xf numFmtId="0" fontId="11" fillId="2" borderId="7" xfId="0" applyFont="1" applyFill="1" applyBorder="1" applyProtection="1"/>
    <xf numFmtId="0" fontId="5" fillId="0" borderId="9" xfId="0" applyFont="1" applyBorder="1" applyProtection="1"/>
    <xf numFmtId="0" fontId="0" fillId="0" borderId="4" xfId="0" applyBorder="1" applyProtection="1"/>
    <xf numFmtId="39" fontId="2" fillId="2" borderId="2" xfId="1" applyNumberFormat="1" applyFont="1" applyFill="1" applyBorder="1" applyProtection="1"/>
    <xf numFmtId="0" fontId="5" fillId="0" borderId="7" xfId="0" applyFont="1" applyBorder="1" applyProtection="1"/>
    <xf numFmtId="0" fontId="0" fillId="0" borderId="6" xfId="0" applyBorder="1" applyProtection="1"/>
    <xf numFmtId="0" fontId="0" fillId="0" borderId="8" xfId="0" applyBorder="1" applyProtection="1"/>
    <xf numFmtId="0" fontId="0" fillId="0" borderId="1" xfId="0" applyBorder="1" applyAlignment="1" applyProtection="1">
      <alignment horizontal="center"/>
    </xf>
    <xf numFmtId="39" fontId="2" fillId="2" borderId="1" xfId="1" applyNumberFormat="1" applyFont="1" applyFill="1" applyBorder="1" applyProtection="1"/>
    <xf numFmtId="0" fontId="5" fillId="0" borderId="0" xfId="0" applyFont="1" applyBorder="1" applyProtection="1"/>
    <xf numFmtId="0" fontId="0" fillId="0" borderId="0" xfId="0" applyBorder="1" applyProtection="1"/>
    <xf numFmtId="39" fontId="0" fillId="0" borderId="0" xfId="1" applyNumberFormat="1" applyFont="1" applyFill="1" applyBorder="1" applyProtection="1"/>
    <xf numFmtId="0" fontId="5" fillId="2" borderId="6" xfId="0" applyFont="1" applyFill="1" applyBorder="1" applyProtection="1"/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167" fontId="0" fillId="0" borderId="0" xfId="0" applyNumberFormat="1" applyFill="1" applyBorder="1" applyProtection="1"/>
    <xf numFmtId="0" fontId="4" fillId="2" borderId="6" xfId="0" applyFont="1" applyFill="1" applyBorder="1" applyProtection="1"/>
    <xf numFmtId="0" fontId="5" fillId="0" borderId="2" xfId="0" applyFont="1" applyBorder="1" applyAlignment="1" applyProtection="1">
      <alignment horizontal="left"/>
    </xf>
    <xf numFmtId="0" fontId="7" fillId="0" borderId="2" xfId="0" applyFont="1" applyBorder="1" applyProtection="1"/>
    <xf numFmtId="0" fontId="5" fillId="0" borderId="1" xfId="0" applyFont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left"/>
    </xf>
    <xf numFmtId="49" fontId="2" fillId="0" borderId="0" xfId="0" applyNumberFormat="1" applyFont="1" applyProtection="1"/>
    <xf numFmtId="49" fontId="0" fillId="0" borderId="0" xfId="0" applyNumberFormat="1" applyProtection="1"/>
    <xf numFmtId="0" fontId="2" fillId="0" borderId="7" xfId="0" applyFont="1" applyBorder="1" applyProtection="1"/>
    <xf numFmtId="49" fontId="0" fillId="0" borderId="8" xfId="0" applyNumberFormat="1" applyBorder="1" applyAlignment="1" applyProtection="1">
      <alignment horizontal="right"/>
    </xf>
    <xf numFmtId="49" fontId="0" fillId="0" borderId="8" xfId="0" applyNumberFormat="1" applyBorder="1" applyProtection="1"/>
    <xf numFmtId="49" fontId="3" fillId="0" borderId="0" xfId="0" applyNumberFormat="1" applyFont="1" applyBorder="1" applyAlignment="1" applyProtection="1">
      <alignment horizontal="left"/>
    </xf>
    <xf numFmtId="0" fontId="2" fillId="0" borderId="0" xfId="0" applyFont="1" applyBorder="1" applyProtection="1"/>
    <xf numFmtId="49" fontId="0" fillId="0" borderId="0" xfId="0" applyNumberFormat="1" applyBorder="1" applyProtection="1"/>
    <xf numFmtId="49" fontId="5" fillId="0" borderId="5" xfId="0" applyNumberFormat="1" applyFont="1" applyBorder="1" applyProtection="1"/>
    <xf numFmtId="40" fontId="6" fillId="0" borderId="0" xfId="0" applyNumberFormat="1" applyFont="1" applyBorder="1" applyAlignment="1" applyProtection="1">
      <alignment horizontal="right"/>
    </xf>
    <xf numFmtId="0" fontId="5" fillId="0" borderId="0" xfId="0" applyFont="1" applyProtection="1"/>
    <xf numFmtId="49" fontId="20" fillId="0" borderId="0" xfId="0" applyNumberFormat="1" applyFont="1" applyProtection="1"/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Protection="1"/>
    <xf numFmtId="49" fontId="3" fillId="0" borderId="0" xfId="0" applyNumberFormat="1" applyFont="1" applyBorder="1" applyProtection="1"/>
    <xf numFmtId="0" fontId="21" fillId="0" borderId="0" xfId="0" applyFont="1" applyBorder="1" applyAlignment="1" applyProtection="1">
      <alignment horizontal="left"/>
    </xf>
    <xf numFmtId="49" fontId="17" fillId="0" borderId="0" xfId="0" applyNumberFormat="1" applyFon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49" fontId="7" fillId="0" borderId="0" xfId="0" applyNumberFormat="1" applyFont="1" applyProtection="1"/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14" fontId="10" fillId="2" borderId="6" xfId="0" applyNumberFormat="1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/>
    </xf>
    <xf numFmtId="49" fontId="2" fillId="3" borderId="10" xfId="0" applyNumberFormat="1" applyFont="1" applyFill="1" applyBorder="1" applyAlignment="1" applyProtection="1">
      <alignment vertical="top"/>
    </xf>
    <xf numFmtId="49" fontId="2" fillId="3" borderId="11" xfId="0" applyNumberFormat="1" applyFont="1" applyFill="1" applyBorder="1" applyAlignment="1" applyProtection="1">
      <alignment vertical="top"/>
    </xf>
    <xf numFmtId="49" fontId="2" fillId="3" borderId="11" xfId="0" applyNumberFormat="1" applyFont="1" applyFill="1" applyBorder="1" applyProtection="1"/>
    <xf numFmtId="49" fontId="2" fillId="3" borderId="12" xfId="0" applyNumberFormat="1" applyFont="1" applyFill="1" applyBorder="1" applyProtection="1"/>
    <xf numFmtId="49" fontId="0" fillId="3" borderId="12" xfId="0" applyNumberFormat="1" applyFill="1" applyBorder="1" applyProtection="1"/>
    <xf numFmtId="170" fontId="0" fillId="0" borderId="2" xfId="0" applyNumberFormat="1" applyBorder="1" applyAlignment="1" applyProtection="1">
      <alignment horizontal="center"/>
      <protection locked="0"/>
    </xf>
    <xf numFmtId="0" fontId="2" fillId="3" borderId="13" xfId="0" applyFont="1" applyFill="1" applyBorder="1" applyProtection="1"/>
    <xf numFmtId="49" fontId="7" fillId="0" borderId="1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9" fontId="2" fillId="4" borderId="14" xfId="0" applyNumberFormat="1" applyFont="1" applyFill="1" applyBorder="1" applyAlignment="1" applyProtection="1">
      <alignment horizontal="center"/>
    </xf>
    <xf numFmtId="49" fontId="2" fillId="4" borderId="15" xfId="0" applyNumberFormat="1" applyFont="1" applyFill="1" applyBorder="1" applyAlignment="1" applyProtection="1">
      <alignment horizontal="center"/>
    </xf>
    <xf numFmtId="0" fontId="2" fillId="2" borderId="7" xfId="0" applyFont="1" applyFill="1" applyBorder="1" applyProtection="1"/>
    <xf numFmtId="0" fontId="0" fillId="2" borderId="8" xfId="0" applyFill="1" applyBorder="1" applyProtection="1"/>
    <xf numFmtId="49" fontId="2" fillId="3" borderId="12" xfId="0" applyNumberFormat="1" applyFont="1" applyFill="1" applyBorder="1" applyAlignment="1" applyProtection="1">
      <alignment vertical="top"/>
    </xf>
    <xf numFmtId="0" fontId="0" fillId="0" borderId="0" xfId="0" applyProtection="1">
      <protection locked="0"/>
    </xf>
    <xf numFmtId="49" fontId="0" fillId="0" borderId="2" xfId="0" applyNumberFormat="1" applyBorder="1" applyAlignment="1" applyProtection="1">
      <alignment horizontal="left" vertical="center" shrinkToFit="1"/>
      <protection locked="0"/>
    </xf>
    <xf numFmtId="0" fontId="27" fillId="2" borderId="1" xfId="0" applyFont="1" applyFill="1" applyBorder="1" applyAlignment="1" applyProtection="1">
      <alignment horizontal="left"/>
    </xf>
    <xf numFmtId="49" fontId="4" fillId="3" borderId="10" xfId="0" applyNumberFormat="1" applyFont="1" applyFill="1" applyBorder="1" applyAlignment="1" applyProtection="1">
      <alignment horizontal="left" vertical="center"/>
    </xf>
    <xf numFmtId="49" fontId="4" fillId="3" borderId="11" xfId="0" applyNumberFormat="1" applyFont="1" applyFill="1" applyBorder="1" applyAlignment="1" applyProtection="1">
      <alignment horizontal="left" vertical="center"/>
    </xf>
    <xf numFmtId="49" fontId="4" fillId="3" borderId="12" xfId="0" applyNumberFormat="1" applyFont="1" applyFill="1" applyBorder="1" applyAlignment="1" applyProtection="1">
      <alignment horizontal="left" vertical="center"/>
    </xf>
    <xf numFmtId="0" fontId="4" fillId="3" borderId="12" xfId="0" applyFont="1" applyFill="1" applyBorder="1" applyAlignment="1" applyProtection="1">
      <alignment horizontal="left" vertical="center"/>
    </xf>
    <xf numFmtId="49" fontId="4" fillId="3" borderId="13" xfId="0" applyNumberFormat="1" applyFont="1" applyFill="1" applyBorder="1" applyAlignment="1" applyProtection="1">
      <alignment horizontal="left" vertical="center"/>
    </xf>
    <xf numFmtId="49" fontId="4" fillId="3" borderId="10" xfId="0" applyNumberFormat="1" applyFont="1" applyFill="1" applyBorder="1" applyAlignment="1" applyProtection="1">
      <alignment horizontal="left" vertical="center" shrinkToFit="1"/>
    </xf>
    <xf numFmtId="49" fontId="4" fillId="3" borderId="11" xfId="0" applyNumberFormat="1" applyFont="1" applyFill="1" applyBorder="1" applyAlignment="1" applyProtection="1">
      <alignment horizontal="left" vertical="center" shrinkToFit="1"/>
    </xf>
    <xf numFmtId="49" fontId="4" fillId="3" borderId="12" xfId="0" applyNumberFormat="1" applyFont="1" applyFill="1" applyBorder="1" applyAlignment="1" applyProtection="1">
      <alignment horizontal="left" vertical="center" shrinkToFit="1"/>
    </xf>
    <xf numFmtId="0" fontId="4" fillId="3" borderId="10" xfId="0" applyFont="1" applyFill="1" applyBorder="1" applyAlignment="1" applyProtection="1">
      <alignment horizontal="left" vertical="center" shrinkToFit="1"/>
    </xf>
    <xf numFmtId="0" fontId="4" fillId="3" borderId="11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49" fontId="2" fillId="2" borderId="7" xfId="0" applyNumberFormat="1" applyFont="1" applyFill="1" applyBorder="1" applyAlignment="1" applyProtection="1">
      <alignment horizontal="left" vertical="center"/>
    </xf>
    <xf numFmtId="49" fontId="0" fillId="2" borderId="6" xfId="0" applyNumberFormat="1" applyFill="1" applyBorder="1" applyAlignment="1" applyProtection="1">
      <alignment horizontal="left" vertical="center"/>
    </xf>
    <xf numFmtId="49" fontId="0" fillId="2" borderId="8" xfId="0" applyNumberFormat="1" applyFill="1" applyBorder="1" applyAlignment="1" applyProtection="1">
      <alignment horizontal="left" vertical="center"/>
    </xf>
    <xf numFmtId="0" fontId="4" fillId="3" borderId="13" xfId="0" applyFont="1" applyFill="1" applyBorder="1" applyAlignment="1" applyProtection="1">
      <alignment vertical="center"/>
    </xf>
    <xf numFmtId="0" fontId="7" fillId="0" borderId="0" xfId="0" applyFont="1" applyProtection="1"/>
    <xf numFmtId="0" fontId="4" fillId="3" borderId="11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5" fillId="0" borderId="3" xfId="0" applyFont="1" applyBorder="1" applyProtection="1"/>
    <xf numFmtId="0" fontId="5" fillId="0" borderId="6" xfId="0" applyFont="1" applyBorder="1" applyProtection="1"/>
    <xf numFmtId="49" fontId="0" fillId="0" borderId="6" xfId="0" applyNumberFormat="1" applyBorder="1" applyAlignment="1" applyProtection="1">
      <alignment horizontal="right"/>
    </xf>
    <xf numFmtId="0" fontId="15" fillId="0" borderId="2" xfId="0" applyFont="1" applyBorder="1" applyAlignment="1" applyProtection="1">
      <alignment horizontal="center"/>
    </xf>
    <xf numFmtId="2" fontId="22" fillId="4" borderId="16" xfId="0" applyNumberFormat="1" applyFont="1" applyFill="1" applyBorder="1" applyAlignment="1" applyProtection="1">
      <alignment horizontal="center" vertical="center"/>
      <protection locked="0"/>
    </xf>
    <xf numFmtId="49" fontId="2" fillId="4" borderId="7" xfId="0" applyNumberFormat="1" applyFont="1" applyFill="1" applyBorder="1" applyAlignment="1" applyProtection="1">
      <alignment horizontal="left" vertical="center"/>
    </xf>
    <xf numFmtId="49" fontId="0" fillId="4" borderId="6" xfId="0" applyNumberFormat="1" applyFill="1" applyBorder="1" applyAlignment="1" applyProtection="1">
      <alignment horizontal="left" vertical="center"/>
    </xf>
    <xf numFmtId="49" fontId="0" fillId="4" borderId="8" xfId="0" applyNumberFormat="1" applyFill="1" applyBorder="1" applyAlignment="1" applyProtection="1">
      <alignment horizontal="left" vertical="center"/>
    </xf>
    <xf numFmtId="49" fontId="31" fillId="0" borderId="2" xfId="0" applyNumberFormat="1" applyFont="1" applyFill="1" applyBorder="1" applyAlignment="1" applyProtection="1">
      <alignment horizontal="center" vertical="center"/>
    </xf>
    <xf numFmtId="49" fontId="31" fillId="0" borderId="17" xfId="0" applyNumberFormat="1" applyFont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/>
    </xf>
    <xf numFmtId="0" fontId="24" fillId="0" borderId="2" xfId="0" applyFont="1" applyBorder="1" applyAlignment="1" applyProtection="1">
      <alignment horizontal="center"/>
    </xf>
    <xf numFmtId="0" fontId="11" fillId="0" borderId="0" xfId="0" applyFont="1" applyProtection="1"/>
    <xf numFmtId="0" fontId="32" fillId="0" borderId="0" xfId="0" applyFont="1" applyBorder="1" applyAlignment="1" applyProtection="1">
      <alignment vertical="center"/>
    </xf>
    <xf numFmtId="49" fontId="0" fillId="0" borderId="9" xfId="0" applyNumberFormat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2" fontId="8" fillId="0" borderId="5" xfId="0" applyNumberFormat="1" applyFont="1" applyFill="1" applyBorder="1" applyAlignment="1" applyProtection="1">
      <alignment horizontal="center" vertical="center"/>
    </xf>
    <xf numFmtId="169" fontId="8" fillId="0" borderId="5" xfId="1" applyNumberFormat="1" applyFont="1" applyFill="1" applyBorder="1" applyAlignment="1" applyProtection="1">
      <alignment horizontal="center" vertical="center"/>
    </xf>
    <xf numFmtId="0" fontId="7" fillId="0" borderId="0" xfId="0" applyFont="1" applyProtection="1">
      <protection locked="0"/>
    </xf>
    <xf numFmtId="49" fontId="0" fillId="0" borderId="0" xfId="0" applyNumberForma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49" fontId="0" fillId="0" borderId="0" xfId="0" applyNumberFormat="1" applyFill="1" applyAlignment="1" applyProtection="1">
      <alignment horizontal="left"/>
    </xf>
    <xf numFmtId="172" fontId="7" fillId="0" borderId="0" xfId="0" applyNumberFormat="1" applyFont="1" applyProtection="1">
      <protection locked="0"/>
    </xf>
    <xf numFmtId="1" fontId="7" fillId="0" borderId="0" xfId="0" applyNumberFormat="1" applyFont="1" applyAlignment="1" applyProtection="1">
      <alignment horizontal="center"/>
      <protection locked="0"/>
    </xf>
    <xf numFmtId="171" fontId="7" fillId="0" borderId="18" xfId="0" applyNumberFormat="1" applyFont="1" applyBorder="1" applyAlignment="1" applyProtection="1">
      <alignment horizontal="center"/>
      <protection locked="0"/>
    </xf>
    <xf numFmtId="169" fontId="8" fillId="2" borderId="2" xfId="1" applyNumberFormat="1" applyFont="1" applyFill="1" applyBorder="1" applyAlignment="1" applyProtection="1">
      <alignment horizontal="center" vertical="center"/>
    </xf>
    <xf numFmtId="169" fontId="8" fillId="0" borderId="2" xfId="1" applyNumberFormat="1" applyFont="1" applyFill="1" applyBorder="1" applyAlignment="1" applyProtection="1">
      <alignment horizontal="center" vertical="center"/>
      <protection locked="0"/>
    </xf>
    <xf numFmtId="39" fontId="2" fillId="0" borderId="1" xfId="1" applyNumberFormat="1" applyFont="1" applyFill="1" applyBorder="1" applyProtection="1">
      <protection locked="0"/>
    </xf>
    <xf numFmtId="49" fontId="7" fillId="0" borderId="19" xfId="0" applyNumberFormat="1" applyFont="1" applyBorder="1" applyAlignment="1" applyProtection="1">
      <alignment horizontal="left" vertical="center" shrinkToFit="1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0" fontId="36" fillId="0" borderId="0" xfId="2" applyAlignment="1" applyProtection="1"/>
    <xf numFmtId="0" fontId="4" fillId="0" borderId="0" xfId="0" applyFont="1" applyProtection="1"/>
    <xf numFmtId="173" fontId="7" fillId="0" borderId="2" xfId="0" applyNumberFormat="1" applyFont="1" applyBorder="1" applyAlignment="1" applyProtection="1">
      <alignment horizontal="center"/>
      <protection locked="0"/>
    </xf>
    <xf numFmtId="14" fontId="7" fillId="0" borderId="2" xfId="0" applyNumberFormat="1" applyFont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2" fontId="0" fillId="0" borderId="7" xfId="0" applyNumberFormat="1" applyBorder="1" applyAlignment="1" applyProtection="1">
      <alignment horizontal="center"/>
      <protection locked="0"/>
    </xf>
    <xf numFmtId="2" fontId="0" fillId="0" borderId="8" xfId="0" applyNumberForma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left" wrapText="1"/>
      <protection locked="0"/>
    </xf>
    <xf numFmtId="0" fontId="0" fillId="0" borderId="22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28" fillId="0" borderId="7" xfId="0" applyFont="1" applyBorder="1" applyAlignment="1" applyProtection="1">
      <alignment horizontal="left"/>
      <protection locked="0"/>
    </xf>
    <xf numFmtId="0" fontId="28" fillId="0" borderId="8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</xf>
    <xf numFmtId="0" fontId="3" fillId="0" borderId="6" xfId="0" applyFont="1" applyBorder="1" applyAlignment="1">
      <alignment horizontal="left"/>
    </xf>
    <xf numFmtId="0" fontId="7" fillId="0" borderId="6" xfId="0" applyFont="1" applyBorder="1" applyAlignment="1"/>
    <xf numFmtId="0" fontId="2" fillId="3" borderId="10" xfId="0" applyFont="1" applyFill="1" applyBorder="1" applyAlignment="1" applyProtection="1">
      <alignment horizontal="left"/>
    </xf>
    <xf numFmtId="0" fontId="2" fillId="3" borderId="12" xfId="0" applyFont="1" applyFill="1" applyBorder="1" applyAlignment="1" applyProtection="1">
      <alignment horizontal="left"/>
    </xf>
    <xf numFmtId="49" fontId="0" fillId="0" borderId="21" xfId="0" applyNumberFormat="1" applyBorder="1" applyAlignment="1" applyProtection="1">
      <alignment horizontal="left" vertical="center" readingOrder="1"/>
      <protection locked="0"/>
    </xf>
    <xf numFmtId="0" fontId="0" fillId="0" borderId="22" xfId="0" applyBorder="1" applyAlignment="1" applyProtection="1">
      <alignment horizontal="left" vertical="center" readingOrder="1"/>
      <protection locked="0"/>
    </xf>
    <xf numFmtId="0" fontId="0" fillId="0" borderId="18" xfId="0" applyBorder="1" applyAlignment="1" applyProtection="1">
      <alignment horizontal="left" vertical="center" readingOrder="1"/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/>
    <xf numFmtId="0" fontId="0" fillId="0" borderId="8" xfId="0" applyBorder="1" applyAlignment="1"/>
    <xf numFmtId="0" fontId="0" fillId="0" borderId="9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0" fillId="0" borderId="9" xfId="0" applyNumberFormat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0" fontId="11" fillId="0" borderId="23" xfId="0" applyFont="1" applyBorder="1" applyAlignment="1" applyProtection="1">
      <alignment horizontal="center" vertical="center"/>
    </xf>
    <xf numFmtId="0" fontId="25" fillId="0" borderId="24" xfId="0" applyFont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left" vertical="center"/>
    </xf>
    <xf numFmtId="0" fontId="9" fillId="0" borderId="8" xfId="0" applyFont="1" applyFill="1" applyBorder="1" applyAlignment="1" applyProtection="1">
      <alignment horizontal="left" vertical="center"/>
    </xf>
    <xf numFmtId="0" fontId="12" fillId="2" borderId="7" xfId="0" applyFont="1" applyFill="1" applyBorder="1" applyAlignment="1" applyProtection="1">
      <alignment horizontal="left" vertical="center"/>
    </xf>
    <xf numFmtId="0" fontId="12" fillId="2" borderId="6" xfId="0" applyFont="1" applyFill="1" applyBorder="1" applyAlignment="1" applyProtection="1">
      <alignment horizontal="left" vertical="center"/>
    </xf>
    <xf numFmtId="2" fontId="0" fillId="0" borderId="21" xfId="0" applyNumberFormat="1" applyBorder="1" applyAlignment="1" applyProtection="1">
      <alignment horizontal="center"/>
      <protection locked="0"/>
    </xf>
    <xf numFmtId="2" fontId="0" fillId="0" borderId="18" xfId="0" applyNumberForma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</xf>
    <xf numFmtId="49" fontId="0" fillId="0" borderId="7" xfId="0" applyNumberFormat="1" applyBorder="1" applyAlignment="1" applyProtection="1">
      <alignment horizontal="left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49" fontId="0" fillId="0" borderId="25" xfId="0" applyNumberFormat="1" applyBorder="1" applyAlignment="1" applyProtection="1">
      <alignment horizontal="left"/>
      <protection locked="0"/>
    </xf>
    <xf numFmtId="49" fontId="0" fillId="0" borderId="26" xfId="0" applyNumberFormat="1" applyBorder="1" applyAlignment="1" applyProtection="1">
      <alignment horizontal="left"/>
      <protection locked="0"/>
    </xf>
    <xf numFmtId="0" fontId="16" fillId="0" borderId="27" xfId="0" applyFont="1" applyFill="1" applyBorder="1" applyAlignment="1" applyProtection="1">
      <alignment horizontal="center" vertical="center" shrinkToFit="1"/>
      <protection locked="0"/>
    </xf>
    <xf numFmtId="0" fontId="16" fillId="0" borderId="28" xfId="0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/>
    <xf numFmtId="0" fontId="7" fillId="0" borderId="0" xfId="0" applyFont="1" applyAlignment="1" applyProtection="1"/>
    <xf numFmtId="0" fontId="5" fillId="0" borderId="7" xfId="0" applyFont="1" applyBorder="1" applyAlignment="1" applyProtection="1">
      <alignment horizontal="left"/>
    </xf>
    <xf numFmtId="0" fontId="28" fillId="0" borderId="8" xfId="0" applyFont="1" applyBorder="1" applyAlignment="1" applyProtection="1">
      <alignment horizontal="left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30" xfId="0" applyNumberFormat="1" applyBorder="1" applyAlignment="1" applyProtection="1">
      <alignment horizontal="left" vertical="center"/>
      <protection locked="0"/>
    </xf>
    <xf numFmtId="20" fontId="2" fillId="3" borderId="10" xfId="0" applyNumberFormat="1" applyFont="1" applyFill="1" applyBorder="1" applyAlignment="1" applyProtection="1">
      <alignment horizontal="center"/>
    </xf>
    <xf numFmtId="20" fontId="2" fillId="3" borderId="12" xfId="0" applyNumberFormat="1" applyFont="1" applyFill="1" applyBorder="1" applyAlignment="1" applyProtection="1">
      <alignment horizontal="center"/>
    </xf>
    <xf numFmtId="49" fontId="4" fillId="3" borderId="10" xfId="0" applyNumberFormat="1" applyFont="1" applyFill="1" applyBorder="1" applyAlignment="1" applyProtection="1">
      <alignment horizontal="left" vertical="center"/>
    </xf>
    <xf numFmtId="0" fontId="4" fillId="3" borderId="12" xfId="0" applyFont="1" applyFill="1" applyBorder="1" applyAlignment="1" applyProtection="1">
      <alignment horizontal="left" vertical="center"/>
    </xf>
    <xf numFmtId="49" fontId="0" fillId="0" borderId="29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</cellXfs>
  <cellStyles count="3">
    <cellStyle name="Hyperlinkki" xfId="2" builtinId="8"/>
    <cellStyle name="Normaali" xfId="0" builtinId="0"/>
    <cellStyle name="Valuut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47</xdr:row>
      <xdr:rowOff>47625</xdr:rowOff>
    </xdr:from>
    <xdr:to>
      <xdr:col>4</xdr:col>
      <xdr:colOff>19050</xdr:colOff>
      <xdr:row>47</xdr:row>
      <xdr:rowOff>47625</xdr:rowOff>
    </xdr:to>
    <xdr:sp macro="" textlink="">
      <xdr:nvSpPr>
        <xdr:cNvPr id="1546" name="Line 6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ShapeType="1"/>
        </xdr:cNvSpPr>
      </xdr:nvSpPr>
      <xdr:spPr bwMode="auto">
        <a:xfrm>
          <a:off x="3038475" y="851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47</xdr:row>
      <xdr:rowOff>142875</xdr:rowOff>
    </xdr:from>
    <xdr:to>
      <xdr:col>4</xdr:col>
      <xdr:colOff>9525</xdr:colOff>
      <xdr:row>47</xdr:row>
      <xdr:rowOff>142875</xdr:rowOff>
    </xdr:to>
    <xdr:sp macro="" textlink="">
      <xdr:nvSpPr>
        <xdr:cNvPr id="1547" name="Line 12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ShapeType="1"/>
        </xdr:cNvSpPr>
      </xdr:nvSpPr>
      <xdr:spPr bwMode="auto">
        <a:xfrm>
          <a:off x="3028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47</xdr:row>
      <xdr:rowOff>47625</xdr:rowOff>
    </xdr:from>
    <xdr:to>
      <xdr:col>4</xdr:col>
      <xdr:colOff>19050</xdr:colOff>
      <xdr:row>47</xdr:row>
      <xdr:rowOff>47625</xdr:rowOff>
    </xdr:to>
    <xdr:sp macro="" textlink="">
      <xdr:nvSpPr>
        <xdr:cNvPr id="1548" name="Line 26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ShapeType="1"/>
        </xdr:cNvSpPr>
      </xdr:nvSpPr>
      <xdr:spPr bwMode="auto">
        <a:xfrm>
          <a:off x="3038475" y="851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47</xdr:row>
      <xdr:rowOff>142875</xdr:rowOff>
    </xdr:from>
    <xdr:to>
      <xdr:col>4</xdr:col>
      <xdr:colOff>9525</xdr:colOff>
      <xdr:row>47</xdr:row>
      <xdr:rowOff>142875</xdr:rowOff>
    </xdr:to>
    <xdr:sp macro="" textlink="">
      <xdr:nvSpPr>
        <xdr:cNvPr id="1549" name="Line 27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ShapeType="1"/>
        </xdr:cNvSpPr>
      </xdr:nvSpPr>
      <xdr:spPr bwMode="auto">
        <a:xfrm>
          <a:off x="3028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47</xdr:row>
      <xdr:rowOff>47625</xdr:rowOff>
    </xdr:from>
    <xdr:to>
      <xdr:col>4</xdr:col>
      <xdr:colOff>19050</xdr:colOff>
      <xdr:row>47</xdr:row>
      <xdr:rowOff>47625</xdr:rowOff>
    </xdr:to>
    <xdr:sp macro="" textlink="">
      <xdr:nvSpPr>
        <xdr:cNvPr id="1550" name="Line 28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ShapeType="1"/>
        </xdr:cNvSpPr>
      </xdr:nvSpPr>
      <xdr:spPr bwMode="auto">
        <a:xfrm>
          <a:off x="3038475" y="851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47</xdr:row>
      <xdr:rowOff>142875</xdr:rowOff>
    </xdr:from>
    <xdr:to>
      <xdr:col>4</xdr:col>
      <xdr:colOff>9525</xdr:colOff>
      <xdr:row>47</xdr:row>
      <xdr:rowOff>142875</xdr:rowOff>
    </xdr:to>
    <xdr:sp macro="" textlink="">
      <xdr:nvSpPr>
        <xdr:cNvPr id="1551" name="Line 29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ShapeType="1"/>
        </xdr:cNvSpPr>
      </xdr:nvSpPr>
      <xdr:spPr bwMode="auto">
        <a:xfrm>
          <a:off x="3028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47</xdr:row>
      <xdr:rowOff>47625</xdr:rowOff>
    </xdr:from>
    <xdr:to>
      <xdr:col>2</xdr:col>
      <xdr:colOff>19050</xdr:colOff>
      <xdr:row>47</xdr:row>
      <xdr:rowOff>47625</xdr:rowOff>
    </xdr:to>
    <xdr:sp macro="" textlink="">
      <xdr:nvSpPr>
        <xdr:cNvPr id="1552" name="Line 30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ShapeType="1"/>
        </xdr:cNvSpPr>
      </xdr:nvSpPr>
      <xdr:spPr bwMode="auto">
        <a:xfrm>
          <a:off x="1952625" y="851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47</xdr:row>
      <xdr:rowOff>142875</xdr:rowOff>
    </xdr:from>
    <xdr:to>
      <xdr:col>2</xdr:col>
      <xdr:colOff>9525</xdr:colOff>
      <xdr:row>47</xdr:row>
      <xdr:rowOff>142875</xdr:rowOff>
    </xdr:to>
    <xdr:sp macro="" textlink="">
      <xdr:nvSpPr>
        <xdr:cNvPr id="1553" name="Line 3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ShapeType="1"/>
        </xdr:cNvSpPr>
      </xdr:nvSpPr>
      <xdr:spPr bwMode="auto">
        <a:xfrm>
          <a:off x="194310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47</xdr:row>
      <xdr:rowOff>47625</xdr:rowOff>
    </xdr:from>
    <xdr:to>
      <xdr:col>2</xdr:col>
      <xdr:colOff>19050</xdr:colOff>
      <xdr:row>47</xdr:row>
      <xdr:rowOff>47625</xdr:rowOff>
    </xdr:to>
    <xdr:sp macro="" textlink="">
      <xdr:nvSpPr>
        <xdr:cNvPr id="1554" name="Line 32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ShapeType="1"/>
        </xdr:cNvSpPr>
      </xdr:nvSpPr>
      <xdr:spPr bwMode="auto">
        <a:xfrm>
          <a:off x="1952625" y="851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47</xdr:row>
      <xdr:rowOff>142875</xdr:rowOff>
    </xdr:from>
    <xdr:to>
      <xdr:col>2</xdr:col>
      <xdr:colOff>9525</xdr:colOff>
      <xdr:row>47</xdr:row>
      <xdr:rowOff>142875</xdr:rowOff>
    </xdr:to>
    <xdr:sp macro="" textlink="">
      <xdr:nvSpPr>
        <xdr:cNvPr id="1555" name="Line 33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ShapeType="1"/>
        </xdr:cNvSpPr>
      </xdr:nvSpPr>
      <xdr:spPr bwMode="auto">
        <a:xfrm>
          <a:off x="194310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276225</xdr:colOff>
      <xdr:row>48</xdr:row>
      <xdr:rowOff>47625</xdr:rowOff>
    </xdr:from>
    <xdr:to>
      <xdr:col>2</xdr:col>
      <xdr:colOff>361950</xdr:colOff>
      <xdr:row>48</xdr:row>
      <xdr:rowOff>219075</xdr:rowOff>
    </xdr:to>
    <xdr:sp macro="" textlink="">
      <xdr:nvSpPr>
        <xdr:cNvPr id="1556" name="Line 34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ShapeType="1"/>
        </xdr:cNvSpPr>
      </xdr:nvSpPr>
      <xdr:spPr bwMode="auto">
        <a:xfrm flipH="1">
          <a:off x="2209800" y="8667750"/>
          <a:ext cx="8572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22860</xdr:rowOff>
        </xdr:from>
        <xdr:to>
          <xdr:col>0</xdr:col>
          <xdr:colOff>594360</xdr:colOff>
          <xdr:row>2</xdr:row>
          <xdr:rowOff>152400</xdr:rowOff>
        </xdr:to>
        <xdr:sp macro="" textlink="">
          <xdr:nvSpPr>
            <xdr:cNvPr id="1258" name="Object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imisto@upl.f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>
    <pageSetUpPr fitToPage="1"/>
  </sheetPr>
  <dimension ref="A1:H69"/>
  <sheetViews>
    <sheetView showGridLines="0" tabSelected="1" topLeftCell="A16" zoomScaleNormal="100" zoomScaleSheetLayoutView="100" workbookViewId="0">
      <selection activeCell="P48" sqref="P48"/>
    </sheetView>
  </sheetViews>
  <sheetFormatPr defaultColWidth="9.109375" defaultRowHeight="13.2" x14ac:dyDescent="0.25"/>
  <cols>
    <col min="1" max="1" width="14.44140625" style="17" customWidth="1"/>
    <col min="2" max="2" width="14.5546875" style="17" customWidth="1"/>
    <col min="3" max="3" width="8" style="17" customWidth="1"/>
    <col min="4" max="4" width="8.33203125" style="17" customWidth="1"/>
    <col min="5" max="5" width="16.109375" style="17" customWidth="1"/>
    <col min="6" max="6" width="12.88671875" style="17" customWidth="1"/>
    <col min="7" max="7" width="12.33203125" style="17" customWidth="1"/>
    <col min="8" max="8" width="17.33203125" style="17" customWidth="1"/>
    <col min="9" max="16384" width="9.109375" style="17"/>
  </cols>
  <sheetData>
    <row r="1" spans="1:8" ht="21" x14ac:dyDescent="0.4">
      <c r="B1" s="18" t="s">
        <v>65</v>
      </c>
      <c r="G1" s="19" t="s">
        <v>35</v>
      </c>
      <c r="H1" s="146">
        <v>2020</v>
      </c>
    </row>
    <row r="2" spans="1:8" ht="18.75" customHeight="1" x14ac:dyDescent="0.3">
      <c r="B2" s="20" t="s">
        <v>16</v>
      </c>
    </row>
    <row r="3" spans="1:8" ht="18.75" customHeight="1" x14ac:dyDescent="0.25">
      <c r="B3" s="159" t="s">
        <v>74</v>
      </c>
      <c r="E3" s="177" t="s">
        <v>79</v>
      </c>
    </row>
    <row r="4" spans="1:8" ht="11.25" customHeight="1" x14ac:dyDescent="0.3">
      <c r="B4" s="21"/>
      <c r="C4" s="22"/>
      <c r="G4" s="19"/>
      <c r="H4" s="125"/>
    </row>
    <row r="5" spans="1:8" x14ac:dyDescent="0.25">
      <c r="A5" s="122" t="s">
        <v>39</v>
      </c>
      <c r="B5" s="23"/>
      <c r="C5" s="23"/>
      <c r="D5" s="24"/>
      <c r="E5" s="24"/>
      <c r="F5" s="24"/>
      <c r="G5" s="24"/>
      <c r="H5" s="123"/>
    </row>
    <row r="6" spans="1:8" x14ac:dyDescent="0.25">
      <c r="A6" s="110" t="s">
        <v>62</v>
      </c>
      <c r="B6" s="111"/>
      <c r="C6" s="124"/>
      <c r="D6" s="112" t="s">
        <v>40</v>
      </c>
      <c r="E6" s="113"/>
      <c r="F6" s="112" t="s">
        <v>63</v>
      </c>
      <c r="G6" s="112"/>
      <c r="H6" s="114"/>
    </row>
    <row r="7" spans="1:8" ht="20.100000000000001" customHeight="1" x14ac:dyDescent="0.25">
      <c r="A7" s="227"/>
      <c r="B7" s="228"/>
      <c r="C7" s="229"/>
      <c r="D7" s="227"/>
      <c r="E7" s="229"/>
      <c r="F7" s="234"/>
      <c r="G7" s="234"/>
      <c r="H7" s="235"/>
    </row>
    <row r="8" spans="1:8" s="94" customFormat="1" ht="10.199999999999999" x14ac:dyDescent="0.2">
      <c r="A8" s="128" t="s">
        <v>73</v>
      </c>
      <c r="B8" s="129"/>
      <c r="C8" s="129"/>
      <c r="D8" s="130"/>
      <c r="E8" s="128" t="s">
        <v>0</v>
      </c>
      <c r="F8" s="131"/>
      <c r="G8" s="238" t="s">
        <v>32</v>
      </c>
      <c r="H8" s="239"/>
    </row>
    <row r="9" spans="1:8" ht="20.100000000000001" customHeight="1" x14ac:dyDescent="0.25">
      <c r="A9" s="195"/>
      <c r="B9" s="196"/>
      <c r="C9" s="196"/>
      <c r="D9" s="197"/>
      <c r="E9" s="240"/>
      <c r="F9" s="241"/>
      <c r="G9" s="242"/>
      <c r="H9" s="243"/>
    </row>
    <row r="10" spans="1:8" s="94" customFormat="1" ht="10.199999999999999" x14ac:dyDescent="0.2">
      <c r="A10" s="128" t="s">
        <v>1</v>
      </c>
      <c r="B10" s="129"/>
      <c r="C10" s="129"/>
      <c r="D10" s="130"/>
      <c r="E10" s="132" t="s">
        <v>37</v>
      </c>
      <c r="F10" s="133" t="s">
        <v>38</v>
      </c>
      <c r="G10" s="134"/>
      <c r="H10" s="135"/>
    </row>
    <row r="11" spans="1:8" ht="20.100000000000001" customHeight="1" x14ac:dyDescent="0.25">
      <c r="A11" s="204"/>
      <c r="B11" s="205"/>
      <c r="C11" s="205"/>
      <c r="D11" s="206"/>
      <c r="E11" s="126"/>
      <c r="F11" s="201"/>
      <c r="G11" s="202"/>
      <c r="H11" s="203"/>
    </row>
    <row r="12" spans="1:8" x14ac:dyDescent="0.25">
      <c r="A12" s="139" t="s">
        <v>33</v>
      </c>
      <c r="B12" s="140"/>
      <c r="C12" s="140"/>
      <c r="D12" s="140"/>
      <c r="E12" s="140"/>
      <c r="F12" s="140"/>
      <c r="G12" s="140"/>
      <c r="H12" s="141"/>
    </row>
    <row r="13" spans="1:8" x14ac:dyDescent="0.25">
      <c r="A13" s="152" t="s">
        <v>57</v>
      </c>
      <c r="B13" s="153"/>
      <c r="C13" s="153"/>
      <c r="D13" s="153"/>
      <c r="E13" s="153"/>
      <c r="F13" s="153"/>
      <c r="G13" s="153"/>
      <c r="H13" s="154"/>
    </row>
    <row r="14" spans="1:8" s="94" customFormat="1" ht="10.199999999999999" x14ac:dyDescent="0.2">
      <c r="A14" s="138" t="s">
        <v>49</v>
      </c>
      <c r="B14" s="142" t="s">
        <v>45</v>
      </c>
      <c r="C14" s="137" t="s">
        <v>50</v>
      </c>
      <c r="D14" s="138"/>
      <c r="E14" s="142" t="s">
        <v>45</v>
      </c>
      <c r="F14" s="137" t="s">
        <v>46</v>
      </c>
      <c r="G14" s="144" t="s">
        <v>48</v>
      </c>
      <c r="H14" s="145" t="s">
        <v>47</v>
      </c>
    </row>
    <row r="15" spans="1:8" s="143" customFormat="1" ht="24.9" customHeight="1" x14ac:dyDescent="0.25">
      <c r="A15" s="175"/>
      <c r="B15" s="176"/>
      <c r="C15" s="207"/>
      <c r="D15" s="208"/>
      <c r="E15" s="176"/>
      <c r="F15" s="169"/>
      <c r="G15" s="170" t="str">
        <f>IF(C15="","",INT((C15+E15)-(A15+B15)))</f>
        <v/>
      </c>
      <c r="H15" s="171" t="str">
        <f>IF(C15="","",(C15+E15)-(A15+B15))</f>
        <v/>
      </c>
    </row>
    <row r="16" spans="1:8" ht="9.75" customHeight="1" x14ac:dyDescent="0.25">
      <c r="A16" s="136" t="s">
        <v>36</v>
      </c>
      <c r="B16" s="137" t="s">
        <v>34</v>
      </c>
      <c r="C16" s="137"/>
      <c r="D16" s="137"/>
      <c r="E16" s="137"/>
      <c r="F16" s="137"/>
      <c r="G16" s="137"/>
      <c r="H16" s="138"/>
    </row>
    <row r="17" spans="1:8" customFormat="1" ht="35.1" customHeight="1" x14ac:dyDescent="0.25">
      <c r="A17" s="185"/>
      <c r="B17" s="186"/>
      <c r="C17" s="186"/>
      <c r="D17" s="186"/>
      <c r="E17" s="186"/>
      <c r="F17" s="186"/>
      <c r="G17" s="186"/>
      <c r="H17" s="187"/>
    </row>
    <row r="18" spans="1:8" x14ac:dyDescent="0.25">
      <c r="A18" s="122" t="s">
        <v>2</v>
      </c>
      <c r="B18" s="23"/>
      <c r="C18" s="23"/>
      <c r="D18" s="23" t="s">
        <v>84</v>
      </c>
      <c r="E18" s="24"/>
      <c r="F18" s="24"/>
      <c r="G18" s="24"/>
      <c r="H18" s="123"/>
    </row>
    <row r="19" spans="1:8" x14ac:dyDescent="0.25">
      <c r="A19" s="116" t="s">
        <v>3</v>
      </c>
      <c r="B19" s="116" t="s">
        <v>85</v>
      </c>
      <c r="C19" s="236" t="s">
        <v>86</v>
      </c>
      <c r="D19" s="237"/>
      <c r="E19" s="193" t="s">
        <v>4</v>
      </c>
      <c r="F19" s="194"/>
      <c r="G19" s="193" t="s">
        <v>81</v>
      </c>
      <c r="H19" s="194"/>
    </row>
    <row r="20" spans="1:8" ht="12.75" customHeight="1" x14ac:dyDescent="0.25">
      <c r="A20" s="180"/>
      <c r="B20" s="179" t="s">
        <v>87</v>
      </c>
      <c r="C20" s="218"/>
      <c r="D20" s="219"/>
      <c r="E20" s="209"/>
      <c r="F20" s="210"/>
      <c r="G20" s="209"/>
      <c r="H20" s="210"/>
    </row>
    <row r="21" spans="1:8" ht="12.75" customHeight="1" x14ac:dyDescent="0.25">
      <c r="A21" s="115"/>
      <c r="B21" s="179" t="s">
        <v>87</v>
      </c>
      <c r="C21" s="183"/>
      <c r="D21" s="184"/>
      <c r="E21" s="161"/>
      <c r="F21" s="162"/>
      <c r="G21" s="161"/>
      <c r="H21" s="162"/>
    </row>
    <row r="22" spans="1:8" ht="12.75" customHeight="1" x14ac:dyDescent="0.25">
      <c r="A22" s="115"/>
      <c r="B22" s="179" t="s">
        <v>87</v>
      </c>
      <c r="C22" s="183"/>
      <c r="D22" s="184"/>
      <c r="E22" s="161"/>
      <c r="F22" s="162"/>
      <c r="G22" s="161"/>
      <c r="H22" s="162"/>
    </row>
    <row r="23" spans="1:8" ht="12.75" customHeight="1" x14ac:dyDescent="0.25">
      <c r="A23" s="15"/>
      <c r="B23" s="179" t="s">
        <v>87</v>
      </c>
      <c r="C23" s="183"/>
      <c r="D23" s="184"/>
      <c r="E23" s="221"/>
      <c r="F23" s="222"/>
      <c r="G23" s="221"/>
      <c r="H23" s="222"/>
    </row>
    <row r="24" spans="1:8" ht="12.75" customHeight="1" x14ac:dyDescent="0.25">
      <c r="A24" s="15"/>
      <c r="B24" s="179" t="s">
        <v>87</v>
      </c>
      <c r="C24" s="183"/>
      <c r="D24" s="184"/>
      <c r="E24" s="221"/>
      <c r="F24" s="222"/>
      <c r="G24" s="221"/>
      <c r="H24" s="222"/>
    </row>
    <row r="25" spans="1:8" ht="12.75" customHeight="1" thickBot="1" x14ac:dyDescent="0.3">
      <c r="A25" s="15"/>
      <c r="B25" s="179" t="s">
        <v>87</v>
      </c>
      <c r="C25" s="183"/>
      <c r="D25" s="184"/>
      <c r="E25" s="221"/>
      <c r="F25" s="222"/>
      <c r="G25" s="223"/>
      <c r="H25" s="224"/>
    </row>
    <row r="26" spans="1:8" ht="16.5" customHeight="1" thickBot="1" x14ac:dyDescent="0.3">
      <c r="A26" s="26" t="s">
        <v>29</v>
      </c>
      <c r="B26" s="27"/>
      <c r="C26" s="28"/>
      <c r="D26" s="28"/>
      <c r="E26" s="29"/>
      <c r="G26" s="120" t="s">
        <v>30</v>
      </c>
      <c r="H26" s="121" t="s">
        <v>80</v>
      </c>
    </row>
    <row r="27" spans="1:8" s="32" customFormat="1" ht="13.2" customHeight="1" x14ac:dyDescent="0.25">
      <c r="A27" s="30" t="s">
        <v>27</v>
      </c>
      <c r="B27" s="31"/>
      <c r="E27" s="31" t="s">
        <v>28</v>
      </c>
      <c r="F27" s="33"/>
      <c r="G27" s="211" t="s">
        <v>67</v>
      </c>
      <c r="H27" s="225"/>
    </row>
    <row r="28" spans="1:8" ht="13.2" customHeight="1" thickBot="1" x14ac:dyDescent="0.3">
      <c r="A28" s="34"/>
      <c r="B28" s="35"/>
      <c r="C28" s="36"/>
      <c r="D28" s="37"/>
      <c r="E28" s="38"/>
      <c r="F28" s="39"/>
      <c r="G28" s="212"/>
      <c r="H28" s="226"/>
    </row>
    <row r="29" spans="1:8" ht="3" customHeight="1" x14ac:dyDescent="0.25">
      <c r="A29" s="40"/>
      <c r="B29" s="36"/>
      <c r="C29" s="36"/>
      <c r="D29" s="37"/>
      <c r="E29" s="41"/>
      <c r="F29" s="41"/>
      <c r="G29" s="160"/>
      <c r="H29" s="42"/>
    </row>
    <row r="30" spans="1:8" s="22" customFormat="1" ht="14.25" customHeight="1" x14ac:dyDescent="0.25">
      <c r="A30" s="216" t="s">
        <v>58</v>
      </c>
      <c r="B30" s="217"/>
      <c r="C30" s="217"/>
      <c r="D30" s="217"/>
      <c r="E30" s="106" t="s">
        <v>53</v>
      </c>
      <c r="F30" s="106" t="s">
        <v>5</v>
      </c>
      <c r="G30" s="107" t="s">
        <v>19</v>
      </c>
      <c r="H30" s="108" t="s">
        <v>11</v>
      </c>
    </row>
    <row r="31" spans="1:8" s="22" customFormat="1" ht="13.5" customHeight="1" x14ac:dyDescent="0.25">
      <c r="A31" s="43" t="s">
        <v>68</v>
      </c>
      <c r="B31" s="44"/>
      <c r="C31" s="44"/>
      <c r="D31" s="45"/>
      <c r="E31" s="155"/>
      <c r="F31" s="5"/>
      <c r="G31" s="173"/>
      <c r="H31" s="6">
        <f t="shared" ref="H31:H36" si="0">F31*G31</f>
        <v>0</v>
      </c>
    </row>
    <row r="32" spans="1:8" s="22" customFormat="1" ht="13.5" customHeight="1" x14ac:dyDescent="0.25">
      <c r="A32" s="43" t="s">
        <v>60</v>
      </c>
      <c r="B32" s="44"/>
      <c r="C32" s="44"/>
      <c r="D32" s="45"/>
      <c r="E32" s="155"/>
      <c r="F32" s="5"/>
      <c r="G32" s="172">
        <v>35</v>
      </c>
      <c r="H32" s="6">
        <f t="shared" si="0"/>
        <v>0</v>
      </c>
    </row>
    <row r="33" spans="1:8" s="22" customFormat="1" ht="13.5" customHeight="1" x14ac:dyDescent="0.25">
      <c r="A33" s="213" t="s">
        <v>61</v>
      </c>
      <c r="B33" s="214"/>
      <c r="C33" s="214"/>
      <c r="D33" s="215"/>
      <c r="E33" s="155"/>
      <c r="F33" s="5"/>
      <c r="G33" s="172">
        <v>25</v>
      </c>
      <c r="H33" s="6">
        <f t="shared" si="0"/>
        <v>0</v>
      </c>
    </row>
    <row r="34" spans="1:8" s="22" customFormat="1" ht="13.5" customHeight="1" x14ac:dyDescent="0.25">
      <c r="A34" s="43" t="s">
        <v>41</v>
      </c>
      <c r="B34" s="44"/>
      <c r="C34" s="44"/>
      <c r="D34" s="45"/>
      <c r="E34" s="155"/>
      <c r="F34" s="5"/>
      <c r="G34" s="173"/>
      <c r="H34" s="6">
        <f t="shared" si="0"/>
        <v>0</v>
      </c>
    </row>
    <row r="35" spans="1:8" s="22" customFormat="1" ht="13.5" customHeight="1" x14ac:dyDescent="0.25">
      <c r="A35" s="46" t="s">
        <v>25</v>
      </c>
      <c r="B35" s="47"/>
      <c r="C35" s="47"/>
      <c r="D35" s="48"/>
      <c r="E35" s="155"/>
      <c r="F35" s="5"/>
      <c r="G35" s="173"/>
      <c r="H35" s="6">
        <f t="shared" si="0"/>
        <v>0</v>
      </c>
    </row>
    <row r="36" spans="1:8" s="22" customFormat="1" ht="13.5" customHeight="1" x14ac:dyDescent="0.25">
      <c r="A36" s="46" t="s">
        <v>26</v>
      </c>
      <c r="B36" s="49"/>
      <c r="C36" s="49"/>
      <c r="D36" s="50"/>
      <c r="E36" s="156"/>
      <c r="F36" s="13"/>
      <c r="G36" s="173"/>
      <c r="H36" s="14">
        <f t="shared" si="0"/>
        <v>0</v>
      </c>
    </row>
    <row r="37" spans="1:8" ht="4.5" customHeight="1" x14ac:dyDescent="0.25">
      <c r="A37" s="51"/>
      <c r="B37" s="52"/>
      <c r="C37" s="52"/>
      <c r="D37" s="53"/>
      <c r="E37" s="54"/>
      <c r="F37" s="163"/>
      <c r="G37" s="164"/>
      <c r="H37" s="7"/>
    </row>
    <row r="38" spans="1:8" ht="13.5" customHeight="1" thickBot="1" x14ac:dyDescent="0.3">
      <c r="A38" s="55" t="s">
        <v>22</v>
      </c>
      <c r="B38" s="52"/>
      <c r="C38" s="52"/>
      <c r="D38" s="53"/>
      <c r="E38" s="56"/>
      <c r="F38" s="7"/>
      <c r="G38" s="57"/>
      <c r="H38" s="7"/>
    </row>
    <row r="39" spans="1:8" ht="18" customHeight="1" thickBot="1" x14ac:dyDescent="0.3">
      <c r="A39" s="55" t="s">
        <v>23</v>
      </c>
      <c r="B39" s="52"/>
      <c r="C39" s="52"/>
      <c r="D39" s="53"/>
      <c r="E39" s="58"/>
      <c r="F39" s="7"/>
      <c r="G39" s="59"/>
      <c r="H39" s="151"/>
    </row>
    <row r="40" spans="1:8" x14ac:dyDescent="0.25">
      <c r="A40" s="60" t="s">
        <v>59</v>
      </c>
      <c r="B40" s="23"/>
      <c r="C40" s="23"/>
      <c r="D40" s="24"/>
      <c r="E40" s="106" t="s">
        <v>82</v>
      </c>
      <c r="F40" s="107" t="s">
        <v>5</v>
      </c>
      <c r="G40" s="107" t="s">
        <v>19</v>
      </c>
      <c r="H40" s="109" t="s">
        <v>11</v>
      </c>
    </row>
    <row r="41" spans="1:8" ht="13.5" customHeight="1" x14ac:dyDescent="0.25">
      <c r="A41" s="61" t="s">
        <v>6</v>
      </c>
      <c r="B41" s="147" t="s">
        <v>52</v>
      </c>
      <c r="C41" s="39"/>
      <c r="D41" s="62"/>
      <c r="E41" s="157"/>
      <c r="F41" s="3"/>
      <c r="G41" s="63">
        <v>43</v>
      </c>
      <c r="H41" s="6">
        <f t="shared" ref="H41:H46" si="1">F41*G41</f>
        <v>0</v>
      </c>
    </row>
    <row r="42" spans="1:8" ht="14.25" customHeight="1" x14ac:dyDescent="0.25">
      <c r="A42" s="64" t="s">
        <v>7</v>
      </c>
      <c r="B42" s="148" t="s">
        <v>51</v>
      </c>
      <c r="C42" s="65"/>
      <c r="D42" s="66"/>
      <c r="E42" s="157"/>
      <c r="F42" s="3"/>
      <c r="G42" s="68">
        <v>20</v>
      </c>
      <c r="H42" s="6">
        <f t="shared" si="1"/>
        <v>0</v>
      </c>
    </row>
    <row r="43" spans="1:8" ht="12.75" customHeight="1" x14ac:dyDescent="0.25">
      <c r="A43" s="64" t="s">
        <v>8</v>
      </c>
      <c r="B43" s="65"/>
      <c r="C43" s="65"/>
      <c r="D43" s="66"/>
      <c r="E43" s="157"/>
      <c r="F43" s="3"/>
      <c r="G43" s="68">
        <v>21.5</v>
      </c>
      <c r="H43" s="6">
        <f t="shared" si="1"/>
        <v>0</v>
      </c>
    </row>
    <row r="44" spans="1:8" ht="14.1" customHeight="1" x14ac:dyDescent="0.25">
      <c r="A44" s="64" t="s">
        <v>9</v>
      </c>
      <c r="B44" s="65"/>
      <c r="C44" s="65"/>
      <c r="D44" s="66"/>
      <c r="E44" s="157"/>
      <c r="F44" s="3"/>
      <c r="G44" s="68">
        <v>10.75</v>
      </c>
      <c r="H44" s="6">
        <f t="shared" si="1"/>
        <v>0</v>
      </c>
    </row>
    <row r="45" spans="1:8" ht="14.1" customHeight="1" x14ac:dyDescent="0.25">
      <c r="A45" s="64" t="s">
        <v>69</v>
      </c>
      <c r="B45" s="65"/>
      <c r="C45" s="65"/>
      <c r="D45" s="66"/>
      <c r="E45" s="157"/>
      <c r="F45" s="3"/>
      <c r="G45" s="68">
        <v>10.75</v>
      </c>
      <c r="H45" s="6">
        <f t="shared" si="1"/>
        <v>0</v>
      </c>
    </row>
    <row r="46" spans="1:8" ht="14.1" customHeight="1" x14ac:dyDescent="0.25">
      <c r="A46" s="64" t="s">
        <v>70</v>
      </c>
      <c r="B46" s="198" t="s">
        <v>71</v>
      </c>
      <c r="C46" s="199"/>
      <c r="D46" s="200"/>
      <c r="E46" s="157"/>
      <c r="F46" s="3"/>
      <c r="G46" s="174"/>
      <c r="H46" s="6">
        <f t="shared" si="1"/>
        <v>0</v>
      </c>
    </row>
    <row r="47" spans="1:8" ht="14.1" customHeight="1" x14ac:dyDescent="0.25">
      <c r="A47" s="64" t="s">
        <v>20</v>
      </c>
      <c r="B47" s="65"/>
      <c r="C47" s="65"/>
      <c r="D47" s="66"/>
      <c r="E47" s="157"/>
      <c r="F47" s="3"/>
      <c r="G47" s="174"/>
      <c r="H47" s="6">
        <v>0</v>
      </c>
    </row>
    <row r="48" spans="1:8" ht="12" customHeight="1" x14ac:dyDescent="0.25">
      <c r="A48" s="69"/>
      <c r="B48" s="70"/>
      <c r="C48" s="190" t="s">
        <v>72</v>
      </c>
      <c r="D48" s="191"/>
      <c r="E48" s="191"/>
      <c r="F48" s="192"/>
      <c r="G48" s="71"/>
      <c r="H48" s="8"/>
    </row>
    <row r="49" spans="1:8" ht="17.399999999999999" x14ac:dyDescent="0.3">
      <c r="A49" s="60" t="s">
        <v>42</v>
      </c>
      <c r="B49" s="72"/>
      <c r="C49" s="127" t="s">
        <v>43</v>
      </c>
      <c r="D49" s="73" t="s">
        <v>64</v>
      </c>
      <c r="E49" s="106" t="s">
        <v>82</v>
      </c>
      <c r="F49" s="107" t="s">
        <v>10</v>
      </c>
      <c r="G49" s="74" t="s">
        <v>88</v>
      </c>
      <c r="H49" s="109" t="s">
        <v>11</v>
      </c>
    </row>
    <row r="50" spans="1:8" ht="14.1" customHeight="1" x14ac:dyDescent="0.25">
      <c r="A50" s="188" t="s">
        <v>44</v>
      </c>
      <c r="B50" s="189"/>
      <c r="C50" s="105"/>
      <c r="D50" s="16">
        <v>0.03</v>
      </c>
      <c r="E50" s="158"/>
      <c r="F50" s="3"/>
      <c r="G50" s="12">
        <v>0.43</v>
      </c>
      <c r="H50" s="6">
        <f>SUM(F50*(G50+C50*0.03))</f>
        <v>0</v>
      </c>
    </row>
    <row r="51" spans="1:8" ht="14.1" customHeight="1" x14ac:dyDescent="0.25">
      <c r="A51" s="188" t="s">
        <v>44</v>
      </c>
      <c r="B51" s="189"/>
      <c r="C51" s="105"/>
      <c r="D51" s="16">
        <v>0.03</v>
      </c>
      <c r="E51" s="158"/>
      <c r="F51" s="1"/>
      <c r="G51" s="12">
        <v>0.43</v>
      </c>
      <c r="H51" s="6">
        <f>SUM(F51*(G51+C51*0.03))</f>
        <v>0</v>
      </c>
    </row>
    <row r="52" spans="1:8" ht="14.1" customHeight="1" x14ac:dyDescent="0.25">
      <c r="A52" s="188" t="s">
        <v>44</v>
      </c>
      <c r="B52" s="189"/>
      <c r="C52" s="105"/>
      <c r="D52" s="16">
        <v>0.03</v>
      </c>
      <c r="E52" s="158"/>
      <c r="F52" s="1"/>
      <c r="G52" s="12">
        <v>0.43</v>
      </c>
      <c r="H52" s="6">
        <f>SUM(F52*(G52+C52*0.03))</f>
        <v>0</v>
      </c>
    </row>
    <row r="53" spans="1:8" ht="14.1" customHeight="1" x14ac:dyDescent="0.25">
      <c r="A53" s="232" t="s">
        <v>66</v>
      </c>
      <c r="B53" s="233"/>
      <c r="C53" s="16"/>
      <c r="D53" s="16"/>
      <c r="E53" s="158"/>
      <c r="F53" s="1"/>
      <c r="G53" s="12">
        <v>7.0000000000000007E-2</v>
      </c>
      <c r="H53" s="6">
        <f>SUM(F53*G53)</f>
        <v>0</v>
      </c>
    </row>
    <row r="54" spans="1:8" ht="11.25" customHeight="1" x14ac:dyDescent="0.25">
      <c r="A54" s="75"/>
      <c r="B54" s="75"/>
      <c r="C54" s="75"/>
      <c r="D54" s="70"/>
      <c r="E54" s="28"/>
      <c r="F54" s="28"/>
      <c r="G54" s="76"/>
      <c r="H54" s="8"/>
    </row>
    <row r="55" spans="1:8" x14ac:dyDescent="0.25">
      <c r="A55" s="60" t="s">
        <v>18</v>
      </c>
      <c r="B55" s="77"/>
      <c r="C55" s="77"/>
      <c r="D55" s="24"/>
      <c r="E55" s="106" t="s">
        <v>83</v>
      </c>
      <c r="F55" s="107" t="s">
        <v>5</v>
      </c>
      <c r="G55" s="107" t="s">
        <v>19</v>
      </c>
      <c r="H55" s="109" t="s">
        <v>11</v>
      </c>
    </row>
    <row r="56" spans="1:8" ht="14.1" customHeight="1" x14ac:dyDescent="0.25">
      <c r="A56" s="78" t="s">
        <v>75</v>
      </c>
      <c r="B56" s="79"/>
      <c r="C56" s="79"/>
      <c r="D56" s="117"/>
      <c r="E56" s="158"/>
      <c r="F56" s="3"/>
      <c r="G56" s="4"/>
      <c r="H56" s="6">
        <f>F56*G56</f>
        <v>0</v>
      </c>
    </row>
    <row r="57" spans="1:8" ht="14.1" customHeight="1" x14ac:dyDescent="0.25">
      <c r="A57" s="80" t="s">
        <v>76</v>
      </c>
      <c r="B57" s="25"/>
      <c r="C57" s="25"/>
      <c r="D57" s="117"/>
      <c r="E57" s="158"/>
      <c r="F57" s="1"/>
      <c r="G57" s="2"/>
      <c r="H57" s="6">
        <f>F57*G57</f>
        <v>0</v>
      </c>
    </row>
    <row r="58" spans="1:8" ht="14.1" customHeight="1" x14ac:dyDescent="0.25">
      <c r="A58" s="81" t="s">
        <v>77</v>
      </c>
      <c r="B58" s="82"/>
      <c r="C58" s="82"/>
      <c r="D58" s="117"/>
      <c r="E58" s="150"/>
      <c r="F58" s="1"/>
      <c r="G58" s="2"/>
      <c r="H58" s="6">
        <f>F58*G58</f>
        <v>0</v>
      </c>
    </row>
    <row r="59" spans="1:8" ht="14.1" customHeight="1" x14ac:dyDescent="0.25">
      <c r="A59" s="81" t="s">
        <v>78</v>
      </c>
      <c r="B59" s="83"/>
      <c r="C59" s="83"/>
      <c r="D59" s="118"/>
      <c r="E59" s="150"/>
      <c r="F59" s="1"/>
      <c r="G59" s="2"/>
      <c r="H59" s="6">
        <f>F59*G59</f>
        <v>0</v>
      </c>
    </row>
    <row r="60" spans="1:8" ht="18.75" customHeight="1" x14ac:dyDescent="0.25">
      <c r="A60" s="84" t="s">
        <v>12</v>
      </c>
      <c r="B60" s="85"/>
      <c r="C60" s="85"/>
      <c r="D60" s="85"/>
      <c r="E60" s="86" t="s">
        <v>56</v>
      </c>
      <c r="F60" s="87" t="s">
        <v>13</v>
      </c>
      <c r="G60" s="119"/>
      <c r="H60" s="9">
        <f>SUM(H31:H59)</f>
        <v>0</v>
      </c>
    </row>
    <row r="61" spans="1:8" ht="18.75" customHeight="1" x14ac:dyDescent="0.25">
      <c r="A61" s="84" t="s">
        <v>14</v>
      </c>
      <c r="B61" s="85"/>
      <c r="C61" s="85"/>
      <c r="D61" s="85"/>
      <c r="E61" s="86"/>
      <c r="F61" s="66"/>
      <c r="G61" s="67"/>
      <c r="H61" s="10"/>
    </row>
    <row r="62" spans="1:8" ht="18.75" customHeight="1" x14ac:dyDescent="0.25">
      <c r="A62" s="165" t="s">
        <v>89</v>
      </c>
      <c r="B62" s="181"/>
      <c r="C62" s="182"/>
      <c r="D62" s="166"/>
      <c r="E62" s="86" t="s">
        <v>54</v>
      </c>
      <c r="F62" s="149" t="s">
        <v>55</v>
      </c>
      <c r="G62" s="88"/>
      <c r="H62" s="11">
        <f>H60-H61</f>
        <v>0</v>
      </c>
    </row>
    <row r="63" spans="1:8" ht="4.5" customHeight="1" x14ac:dyDescent="0.25">
      <c r="A63" s="84"/>
      <c r="B63" s="89" t="s">
        <v>21</v>
      </c>
      <c r="C63" s="167"/>
      <c r="D63" s="166"/>
      <c r="E63" s="90"/>
      <c r="F63" s="91"/>
      <c r="G63" s="92"/>
      <c r="H63" s="93"/>
    </row>
    <row r="64" spans="1:8" ht="12.75" customHeight="1" x14ac:dyDescent="0.25">
      <c r="A64" s="84" t="s">
        <v>15</v>
      </c>
      <c r="B64" s="168"/>
      <c r="C64" s="168"/>
      <c r="D64" s="168"/>
      <c r="E64" s="178" t="s">
        <v>17</v>
      </c>
      <c r="F64" s="95"/>
      <c r="G64" s="96" t="s">
        <v>31</v>
      </c>
      <c r="H64" s="104"/>
    </row>
    <row r="65" spans="1:8" ht="14.25" customHeight="1" x14ac:dyDescent="0.25">
      <c r="A65" s="165" t="s">
        <v>90</v>
      </c>
      <c r="B65" s="181"/>
      <c r="C65" s="182"/>
      <c r="D65" s="166"/>
      <c r="E65" s="230" t="s">
        <v>24</v>
      </c>
      <c r="F65" s="231"/>
      <c r="G65" s="231"/>
      <c r="H65" s="231"/>
    </row>
    <row r="66" spans="1:8" ht="4.5" customHeight="1" x14ac:dyDescent="0.25">
      <c r="A66" s="97"/>
      <c r="B66" s="89" t="s">
        <v>21</v>
      </c>
      <c r="C66" s="89"/>
      <c r="D66" s="89"/>
      <c r="F66" s="70"/>
      <c r="G66" s="70"/>
    </row>
    <row r="67" spans="1:8" x14ac:dyDescent="0.25">
      <c r="B67" s="98"/>
      <c r="C67" s="98"/>
      <c r="D67" s="98"/>
      <c r="E67" s="220" t="s">
        <v>91</v>
      </c>
      <c r="F67" s="220"/>
      <c r="G67" s="220"/>
    </row>
    <row r="68" spans="1:8" x14ac:dyDescent="0.25">
      <c r="A68" s="100"/>
      <c r="B68" s="101"/>
      <c r="C68" s="101"/>
      <c r="D68" s="101"/>
      <c r="E68" s="102"/>
      <c r="F68" s="102"/>
      <c r="G68" s="102"/>
    </row>
    <row r="69" spans="1:8" x14ac:dyDescent="0.25">
      <c r="A69" s="103"/>
      <c r="B69" s="85"/>
      <c r="C69" s="85"/>
      <c r="D69" s="85"/>
      <c r="H69" s="99"/>
    </row>
  </sheetData>
  <sheetProtection selectLockedCells="1"/>
  <mergeCells count="42">
    <mergeCell ref="A7:C7"/>
    <mergeCell ref="D7:E7"/>
    <mergeCell ref="E65:H65"/>
    <mergeCell ref="A50:B50"/>
    <mergeCell ref="A51:B51"/>
    <mergeCell ref="A53:B53"/>
    <mergeCell ref="F7:H7"/>
    <mergeCell ref="C19:D19"/>
    <mergeCell ref="G8:H8"/>
    <mergeCell ref="E25:F25"/>
    <mergeCell ref="C21:D21"/>
    <mergeCell ref="C22:D22"/>
    <mergeCell ref="E9:F9"/>
    <mergeCell ref="G9:H9"/>
    <mergeCell ref="C23:D23"/>
    <mergeCell ref="B62:C62"/>
    <mergeCell ref="E67:G67"/>
    <mergeCell ref="G24:H24"/>
    <mergeCell ref="G25:H25"/>
    <mergeCell ref="E23:F23"/>
    <mergeCell ref="H27:H28"/>
    <mergeCell ref="G23:H23"/>
    <mergeCell ref="E24:F24"/>
    <mergeCell ref="A9:D9"/>
    <mergeCell ref="B46:D46"/>
    <mergeCell ref="F11:H11"/>
    <mergeCell ref="A11:D11"/>
    <mergeCell ref="C25:D25"/>
    <mergeCell ref="C15:D15"/>
    <mergeCell ref="E20:F20"/>
    <mergeCell ref="G20:H20"/>
    <mergeCell ref="G27:G28"/>
    <mergeCell ref="A33:D33"/>
    <mergeCell ref="A30:D30"/>
    <mergeCell ref="C20:D20"/>
    <mergeCell ref="B65:C65"/>
    <mergeCell ref="C24:D24"/>
    <mergeCell ref="A17:H17"/>
    <mergeCell ref="A52:B52"/>
    <mergeCell ref="C48:F48"/>
    <mergeCell ref="E19:F19"/>
    <mergeCell ref="G19:H19"/>
  </mergeCells>
  <phoneticPr fontId="0" type="noConversion"/>
  <hyperlinks>
    <hyperlink ref="E3" r:id="rId1" xr:uid="{00000000-0004-0000-0000-000000000000}"/>
  </hyperlinks>
  <pageMargins left="0.55118110236220474" right="0" top="0" bottom="0" header="0" footer="0"/>
  <pageSetup paperSize="9" scale="90" orientation="portrait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MSPhotoEd.3" shapeId="1258" r:id="rId5">
          <objectPr defaultSize="0" autoPict="0" r:id="rId6">
            <anchor moveWithCells="1">
              <from>
                <xdr:col>0</xdr:col>
                <xdr:colOff>38100</xdr:colOff>
                <xdr:row>0</xdr:row>
                <xdr:rowOff>22860</xdr:rowOff>
              </from>
              <to>
                <xdr:col>0</xdr:col>
                <xdr:colOff>594360</xdr:colOff>
                <xdr:row>2</xdr:row>
                <xdr:rowOff>152400</xdr:rowOff>
              </to>
            </anchor>
          </objectPr>
        </oleObject>
      </mc:Choice>
      <mc:Fallback>
        <oleObject progId="MSPhotoEd.3" shapeId="1258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Kaavat</vt:lpstr>
    </vt:vector>
  </TitlesOfParts>
  <Company>SPEK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Raija Jalo</dc:creator>
  <cp:lastModifiedBy>Sari Tuuri-Salonen</cp:lastModifiedBy>
  <cp:lastPrinted>2012-01-09T12:30:46Z</cp:lastPrinted>
  <dcterms:created xsi:type="dcterms:W3CDTF">2001-10-31T13:29:58Z</dcterms:created>
  <dcterms:modified xsi:type="dcterms:W3CDTF">2020-01-03T14:29:56Z</dcterms:modified>
</cp:coreProperties>
</file>